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4100" windowHeight="14420"/>
  </bookViews>
  <sheets>
    <sheet name="BALI 4.3  B-2016 FR Matrice EN" sheetId="1" r:id="rId1"/>
  </sheets>
  <definedNames>
    <definedName name="_xlnm._FilterDatabase" localSheetId="0" hidden="1">'BALI 4.3  B-2016 FR Matrice EN'!$A$54:$A$170</definedName>
    <definedName name="_xlnm.Print_Area" localSheetId="0">'BALI 4.3  B-2016 FR Matrice EN'!$A$1:$F$182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D58" i="1"/>
  <c r="E58" i="1"/>
  <c r="D57" i="1"/>
  <c r="E57" i="1"/>
  <c r="E56" i="1"/>
  <c r="E51" i="1"/>
  <c r="E50" i="1"/>
  <c r="D16" i="1"/>
  <c r="E14" i="1"/>
  <c r="E13" i="1"/>
  <c r="E12" i="1"/>
  <c r="E11" i="1"/>
  <c r="D10" i="1"/>
  <c r="E10" i="1"/>
  <c r="E9" i="1"/>
  <c r="E175" i="1"/>
  <c r="E176" i="1"/>
  <c r="E179" i="1"/>
</calcChain>
</file>

<file path=xl/sharedStrings.xml><?xml version="1.0" encoding="utf-8"?>
<sst xmlns="http://schemas.openxmlformats.org/spreadsheetml/2006/main" count="371" uniqueCount="321">
  <si>
    <t>Devis d'un catamaran BALI 4.3        -       tarif B-2016</t>
  </si>
  <si>
    <t>Quotation    BALI 4.3               PRICES  B-2016</t>
  </si>
  <si>
    <t>DATE :</t>
  </si>
  <si>
    <t>NAME :</t>
  </si>
  <si>
    <t>NOM :</t>
  </si>
  <si>
    <t>Nom du bateau:</t>
  </si>
  <si>
    <t>Name of boat:</t>
  </si>
  <si>
    <t>Port d'attache:</t>
  </si>
  <si>
    <t>Port of registration :</t>
  </si>
  <si>
    <t>Langage technique (FR / EN):</t>
  </si>
  <si>
    <t>Technical language ( FR / EN):</t>
  </si>
  <si>
    <t>BALI 4.3 FLYBRIDGE SALON       TARIF DE LANCEMENT</t>
  </si>
  <si>
    <t>Lounge flybridge BALI 4.3      SPECIAL LAUNCH PRICE</t>
  </si>
  <si>
    <t>ex VAT</t>
  </si>
  <si>
    <t>Version 3 cabines - 2 toilettes</t>
  </si>
  <si>
    <t xml:space="preserve">3 cabins - 2 heads Version </t>
  </si>
  <si>
    <t>Version 3 cabines - 3 toilettes</t>
  </si>
  <si>
    <t>3 cabins-  3 heads Version</t>
  </si>
  <si>
    <t>Version 4 cabines - 2 toilettes</t>
  </si>
  <si>
    <t xml:space="preserve">4 cabins - 2 heads Version </t>
  </si>
  <si>
    <t>Version 4 cabines - 3 toilettes</t>
  </si>
  <si>
    <t xml:space="preserve">4 cabins - 3 heads Version </t>
  </si>
  <si>
    <t xml:space="preserve">Version 4 cabines - 4 toilettes </t>
  </si>
  <si>
    <t xml:space="preserve">4 cabins - 4 heads Version </t>
  </si>
  <si>
    <t>Spécifications  Packs</t>
  </si>
  <si>
    <t xml:space="preserve"> Packs Specifications  </t>
  </si>
  <si>
    <t>Pack Horizon</t>
  </si>
  <si>
    <t>Pack Excellence</t>
  </si>
  <si>
    <t>Circuit 220V  avec prises 220 v. de quai, dans cabines, cuisine &amp; carré</t>
  </si>
  <si>
    <t>220V shore power plug for electrical circuit with outlet in cabins, saloon &amp; galley</t>
  </si>
  <si>
    <t>x</t>
  </si>
  <si>
    <t>Tableau électrique multiplexé</t>
  </si>
  <si>
    <t>Multiplex electrical panel with touch screen</t>
  </si>
  <si>
    <t>Combiné chargeur de 70 amp - convertisseur  12v/220v - 2000VA</t>
  </si>
  <si>
    <t>Combined battery charger 70 Amp - Inverter 12/220v, 2000VA</t>
  </si>
  <si>
    <t>Contrôleur de batteries</t>
  </si>
  <si>
    <t>Battery controller</t>
  </si>
  <si>
    <t xml:space="preserve">Refrigérateur congélateur américain de 615 litres avec fontaine d'eau glacée, ice maker avec 2ème </t>
  </si>
  <si>
    <t>American fridge freezer (615 L with chilled water  &amp; ice maker and dedicated</t>
  </si>
  <si>
    <t>convertisseur dédié</t>
  </si>
  <si>
    <t xml:space="preserve"> power supply )</t>
  </si>
  <si>
    <r>
      <t>Prises 12V, 1 par cabine</t>
    </r>
    <r>
      <rPr>
        <strike/>
        <sz val="12"/>
        <rFont val="Arial"/>
        <family val="2"/>
      </rPr>
      <t>,</t>
    </r>
    <r>
      <rPr>
        <sz val="12"/>
        <rFont val="Arial"/>
        <family val="2"/>
      </rPr>
      <t xml:space="preserve"> 1 table à cartes, 1 cockpit avant</t>
    </r>
  </si>
  <si>
    <r>
      <t>12 V outlets (1 per cabin ,</t>
    </r>
    <r>
      <rPr>
        <sz val="12"/>
        <rFont val="Arial"/>
        <family val="2"/>
      </rPr>
      <t xml:space="preserve"> 1 at chart table and 1 in forward cockpit )</t>
    </r>
  </si>
  <si>
    <t>Feux de navigation LED</t>
  </si>
  <si>
    <t>LED navigation lights</t>
  </si>
  <si>
    <t>Extension de cockpit par plateforme pivotante</t>
  </si>
  <si>
    <t>Cockpit extension by tilting platform</t>
  </si>
  <si>
    <t>Isolation phonique renforcée du compartiment moteur</t>
  </si>
  <si>
    <t xml:space="preserve">Upgraded sound insulation for engine room </t>
  </si>
  <si>
    <t>Paire de bossoirs pour annexe</t>
  </si>
  <si>
    <t>Davits for dinghy</t>
  </si>
  <si>
    <t>Balcons avant avec assises  en polywood et filieres rigides continues</t>
  </si>
  <si>
    <t>SS pulpits with Polywood seats</t>
  </si>
  <si>
    <t>2 bacs d'eaux grises de 120 litres avec pompe de relevage</t>
  </si>
  <si>
    <t>2 Grey water tanks of 120L with pump discharge</t>
  </si>
  <si>
    <t>Douche de cockpit avec eau chaude</t>
  </si>
  <si>
    <t>Hot &amp; Cold cockpit shower</t>
  </si>
  <si>
    <t>Guindeau électrique vertical 1000 W</t>
  </si>
  <si>
    <t>Electrical 1000 W windlass</t>
  </si>
  <si>
    <t>Enrouleur de solent</t>
  </si>
  <si>
    <t>Solent furler</t>
  </si>
  <si>
    <t>2 batteries de service supplémentaires de servitude 12 V - 110 amp</t>
  </si>
  <si>
    <t>2 extra service batteries of 110 A / 12V</t>
  </si>
  <si>
    <t>Eclairage indirect dans carré et cabines</t>
  </si>
  <si>
    <t>Indirect lighting in saloon and cabins</t>
  </si>
  <si>
    <t xml:space="preserve">Eclairage de courtoisie cockpit avant </t>
  </si>
  <si>
    <t xml:space="preserve">Forward cockpit  courtesy lighting </t>
  </si>
  <si>
    <t>Réservoir de Gas-oil suppémentaire de 400 litres (capacité totale de 800 l)</t>
  </si>
  <si>
    <t>Extra Fuel tank of 400Lfor a total capacity of 800L</t>
  </si>
  <si>
    <t>Réservoir d'eau supplémentaire de 400 litres (capacité totale de 800 l)</t>
  </si>
  <si>
    <t>Extra Fresh water tank of 400L for total capacity 800L</t>
  </si>
  <si>
    <t>Coussins de cockpit avant en skaï beige</t>
  </si>
  <si>
    <t xml:space="preserve">Beige vinyl upholstery for forward cockpit </t>
  </si>
  <si>
    <t>Coussins de banquettes de flybridge en skaï beige</t>
  </si>
  <si>
    <t xml:space="preserve">Beige vinyl upholstery for  flybridge benches </t>
  </si>
  <si>
    <t>Coussins de méridienne  en skaï beige</t>
  </si>
  <si>
    <t xml:space="preserve">Beige vinyl upholstery for meridian/daybed </t>
  </si>
  <si>
    <t xml:space="preserve">Vitrage séparatif carré / cockpit avant  totalement escamotable </t>
  </si>
  <si>
    <t>Saloon to forward-cockpit window fully retractable</t>
  </si>
  <si>
    <t>Baies latérales coulissantes</t>
  </si>
  <si>
    <t>Lateral sliding bays</t>
  </si>
  <si>
    <t xml:space="preserve">Système de relevage de la baie arrière assisté par vérins hydrauliques  </t>
  </si>
  <si>
    <t xml:space="preserve">Hydraulic struts for  tilt-and-over bay </t>
  </si>
  <si>
    <t>Aérations supplémentaires (2 hublots supplémentaires par flotteur )</t>
  </si>
  <si>
    <t>Extra ventilation by 2 extra portholes  in  each hull</t>
  </si>
  <si>
    <t>Capots de cales moteurs et de coffres de cockpit avant équipés de vérins à gaz</t>
  </si>
  <si>
    <t>Gas struts on 5 cockpit lockers and engines hatches</t>
  </si>
  <si>
    <t xml:space="preserve">1 Winch de manœuvre de GV électrique </t>
  </si>
  <si>
    <t>Mainsail electrical winch</t>
  </si>
  <si>
    <r>
      <t xml:space="preserve">Ris automatique sur 1er </t>
    </r>
    <r>
      <rPr>
        <sz val="12"/>
        <rFont val="Arial"/>
        <family val="2"/>
      </rPr>
      <t>ris</t>
    </r>
  </si>
  <si>
    <r>
      <t xml:space="preserve">Automatic reef on first </t>
    </r>
    <r>
      <rPr>
        <sz val="12"/>
        <rFont val="Arial"/>
        <family val="2"/>
      </rPr>
      <t xml:space="preserve"> reef</t>
    </r>
  </si>
  <si>
    <t>Total du pack Horizon</t>
  </si>
  <si>
    <t>Total du pack excellence</t>
  </si>
  <si>
    <t>OPTIONS</t>
  </si>
  <si>
    <t>Gréement- Voiles - Sellerie - Bâches et protections</t>
  </si>
  <si>
    <t>Rigging - Sails - Upholstery - Cover and protection</t>
  </si>
  <si>
    <t>Toiles ,lazy bag et  bandes anti-UV sont de couleur taupe</t>
  </si>
  <si>
    <t>GV lattée et Solent renforcés en Dacron  avec bande anti-UV  + lazy bag &amp; lazy jack</t>
  </si>
  <si>
    <t>Reinforced  Dacron Full-Batten Mainsail &amp; Solent  with UV protection + Lazy-Bag &amp; Lazy-Jack</t>
  </si>
  <si>
    <t>GV lattée à corne  et Solent en Dacron avec bande anti-UV renforcés + lazy bag &amp; lazy jack</t>
  </si>
  <si>
    <t>Square top reinforced Dacron full-batten Mainsail &amp; Solent with UV protection + Lazy-Bag &amp; Lazy-Jack</t>
  </si>
  <si>
    <t>GV hydranet et solent hydranet renforcés avec bande anti-UV  + lazy bag &amp; lazy jack</t>
  </si>
  <si>
    <t>Reinforced Hydranet mainsail and solent  with UV protection + Lazy-Bag &amp; Lazy-Jack</t>
  </si>
  <si>
    <t>GV à corne hydranet et solent hydranet avec bande anti-UV renforcés + lazy bag &amp; lazy jack</t>
  </si>
  <si>
    <t>Square top reinforced Hydranet mainsail and solent  with UV protection + Lazy-Bag &amp; Lazy-Jack</t>
  </si>
  <si>
    <t>Deuxième ris automatique</t>
  </si>
  <si>
    <t>Second automatic reef</t>
  </si>
  <si>
    <t xml:space="preserve">Winch électrique d'écoute de solent + prise de ris </t>
  </si>
  <si>
    <t>Electrical winch for solent sheet and reef  (Antal 52 au lieu d'Antal 48)</t>
  </si>
  <si>
    <t>Code 0 de 61 m² avec câble anti rotation et coupe trioptimal</t>
  </si>
  <si>
    <t>Code 0 or Gennaker (78m²) with anti-rotation cable &amp; Trioptimal cut</t>
  </si>
  <si>
    <t>Accastillage de Code 0 (emmagasineur, sous-barbes  + accastillage)</t>
  </si>
  <si>
    <t>Code 0 gear: furler,bobstays and  deck fitting</t>
  </si>
  <si>
    <t>2 winchs supplémentaires pour code 0</t>
  </si>
  <si>
    <t>2  winches for code 0</t>
  </si>
  <si>
    <t>Spi asymétrique 1,5 oz de 102 m²</t>
  </si>
  <si>
    <t xml:space="preserve">102 sqm asymmetric spinnaker 1,5 oz </t>
  </si>
  <si>
    <t>Accastillage et gréement de spi asymétrique  (inutile si option accastillage code 0 prise)</t>
  </si>
  <si>
    <t>Spinaker gear  (not necessary if code 0 gear ordered)</t>
  </si>
  <si>
    <t>Bimini du poste de barre fly bridge</t>
  </si>
  <si>
    <t xml:space="preserve">Flybridge canvas bimini on  SS frame </t>
  </si>
  <si>
    <r>
      <rPr>
        <sz val="12"/>
        <color indexed="8"/>
        <rFont val="Arial"/>
        <family val="2"/>
      </rPr>
      <t xml:space="preserve">Bimini </t>
    </r>
    <r>
      <rPr>
        <sz val="12"/>
        <color indexed="8"/>
        <rFont val="Arial"/>
        <family val="2"/>
      </rPr>
      <t xml:space="preserve">de flybridge protégeant le poste de barre avec fermetures en toiles sur tubulures inox  </t>
    </r>
  </si>
  <si>
    <t>Flybridge bimini with canvas enclosures  on SS frame</t>
  </si>
  <si>
    <t>Pare brise de flybridge salon</t>
  </si>
  <si>
    <t>Lounge flybridge windshield</t>
  </si>
  <si>
    <t xml:space="preserve">Taud de soleil cockpit avant </t>
  </si>
  <si>
    <t xml:space="preserve">Sun awning for forward cockpit </t>
  </si>
  <si>
    <t>Rideaux extérieurs de roof isotherme en batyline blanche</t>
  </si>
  <si>
    <t>External isothermal roof curtains for saloon (white batyline)</t>
  </si>
  <si>
    <t>Kit de toiles pour protection du soleil pour cotés et arrière du cockpit</t>
  </si>
  <si>
    <t>Set of sun awnings for sides &amp; the area rof the cockpit</t>
  </si>
  <si>
    <t xml:space="preserve">Finition premium pour banquette carré, méridienne ,banquettes flybridge et  cockpit AV </t>
  </si>
  <si>
    <t>Premium finish for saloon bench, helmsman seat,forward cockpit and Flybridge bench</t>
  </si>
  <si>
    <t>Couleur premium stone/ prune</t>
  </si>
  <si>
    <t>Stone/Prune color for premium</t>
  </si>
  <si>
    <t>Couleur premium blue water /vanilla</t>
  </si>
  <si>
    <t>Blue water /vanilla for premium upholstery</t>
  </si>
  <si>
    <t>Coussins de bain de soleil plage avant Skaï beige (Sydney Nakim)</t>
  </si>
  <si>
    <t>Vinyl Beige sunbathing cushions for foredeck (Sydney Nakim)</t>
  </si>
  <si>
    <t>Coussins de bain de soleil sur bimini Skaï beige (Sydney Nakim)</t>
  </si>
  <si>
    <t>Vinyl beige sunbathing cushions for bimini (Sydney Nakim)</t>
  </si>
  <si>
    <t xml:space="preserve">Coussins de bain de soleil plage avant finition premium </t>
  </si>
  <si>
    <t xml:space="preserve">Premium  finish sunbathing cushions for foredeck  </t>
  </si>
  <si>
    <t xml:space="preserve">Coussins de bain de soleil bimini finition premium </t>
  </si>
  <si>
    <t xml:space="preserve">Premium finish with head rest Sunbathing cushions for bimini </t>
  </si>
  <si>
    <t>Housse de console de barre et des instruments</t>
  </si>
  <si>
    <t>Set of protection for steering console</t>
  </si>
  <si>
    <t xml:space="preserve">Kit de housses de stockage de bains de soleil de plage avant </t>
  </si>
  <si>
    <t xml:space="preserve">Set of storage for foredeck sunbathing cushions </t>
  </si>
  <si>
    <t>Mécanique - éléctricité  - énergie - circuit d'eau</t>
  </si>
  <si>
    <t>Mechanics - electricity  - power - water circuit</t>
  </si>
  <si>
    <t xml:space="preserve">2 moteurs NANNI ( base Kubota) d'une taille supérieure au standard (50 cv au lieu de 40 cv.) et 2 alternateurs 3 niveaux de charge de 2,25 Kva supplémentaires (4,5 Kva au total) </t>
  </si>
  <si>
    <t>2 upgraded NANNI engines (Kubota base )50hp instead of 40hp and 2 generators of 2,25 Kva coupled to engine  ( total : 4,50 Kva)</t>
  </si>
  <si>
    <t>2 moteurs primaires Volvo ou Yanmar</t>
  </si>
  <si>
    <t>2 primary VOLVO or YANMAR engines</t>
  </si>
  <si>
    <t>Dessalinisateur  de 180 litres heure attelé au moteur NANNI (nécessite option alternateurs )</t>
  </si>
  <si>
    <t xml:space="preserve">180 L watermaker running via NANNI engine  (needs alternators ) </t>
  </si>
  <si>
    <t>Dessalinisateur basse consommation  12 V 65 L/H (panneaux solaires et/ou alternateurs conseillés)</t>
  </si>
  <si>
    <r>
      <t xml:space="preserve">Low </t>
    </r>
    <r>
      <rPr>
        <sz val="12"/>
        <rFont val="Arial"/>
        <family val="2"/>
      </rPr>
      <t xml:space="preserve">consumption  </t>
    </r>
    <r>
      <rPr>
        <sz val="12"/>
        <color indexed="8"/>
        <rFont val="Arial"/>
        <family val="2"/>
      </rPr>
      <t>12 V 65 L/H watermaker ( needs solar panels and/or alternators)</t>
    </r>
  </si>
  <si>
    <t>Dessalinisateur  220 V 120 L/H (nécessite groupe électogène)</t>
  </si>
  <si>
    <t>220V 120 L/H watermaker ( needs generator )</t>
  </si>
  <si>
    <t>Dessalinisateur  110 V 120 L/H (nécessite groupe électogène)</t>
  </si>
  <si>
    <t>110V 120 L/H watermaker ( needs generator )</t>
  </si>
  <si>
    <t xml:space="preserve">Panneaux solaires (4 x 100 watts) </t>
  </si>
  <si>
    <t>Solar panels : 4 x 100 W</t>
  </si>
  <si>
    <t xml:space="preserve">Jeu d'hélices tripales repliables pour moteur 50cv                                           </t>
  </si>
  <si>
    <t xml:space="preserve">Set of 2 folding 3 blade propellers for 50 HP engine                                   </t>
  </si>
  <si>
    <t>Groupe électrogène ONAN de 4 KW 50hz avec cocon d'insonorisation                   220 V</t>
  </si>
  <si>
    <t>ONAN generator  4 KW 50hz with soundshield                       220 V</t>
  </si>
  <si>
    <t>Groupe électrogène ONAN de 11 KW 50hz avec cocon d'insonorisation                 220 V</t>
  </si>
  <si>
    <t>ONAN generator 11 KW 50hz with soundshield                      220 V</t>
  </si>
  <si>
    <t>Climatisation réversible pour 3 cab. (nécessite opt. groupe électrogène mini.11 KW)  220 V</t>
  </si>
  <si>
    <t>Air conditionning for 3 cabins ( needs generator  11 KW )     220 V</t>
  </si>
  <si>
    <t>Climatisation réversible pour 4 cab. (nécessite opt. groupe électrogène mini.11 KW)  220 V</t>
  </si>
  <si>
    <t>Air conditionning for  4 cabins ( needs generator 11 KW )      220 V</t>
  </si>
  <si>
    <t>Climatisation réversible pour carré  (nécessite opt. groupe électrogène mini.11 KW)  220 V</t>
  </si>
  <si>
    <t>Air conditionning for salon (needs generator 11 KW)             220 V</t>
  </si>
  <si>
    <t>Commande à distance pour Groupe électrogène ONAN (tous modèles)</t>
  </si>
  <si>
    <t xml:space="preserve">ONAN  generator remote control  (all models ) </t>
  </si>
  <si>
    <t>Groupe électrogène ONAN de 5 KW 60hz avec cocon d'insonorisation                   110 V</t>
  </si>
  <si>
    <t>ONAN generator  5 KW 60hz with soundshield                     110 V</t>
  </si>
  <si>
    <t>Groupe électrogène ONAN de 13 KW 60hz avec cocon d'insonorisation                 110 V</t>
  </si>
  <si>
    <t>ONAN generator  13 KW 50hz with soundshield                     110 V</t>
  </si>
  <si>
    <t>Climatisation réversible pour 3 cab. (nécessite opt. groupe électrogène mini.13 KW)  110 V</t>
  </si>
  <si>
    <t>Air conditionning for 3 cabins ( needs generator  13 KW )   110 V</t>
  </si>
  <si>
    <t>Climatisation réversible pour 4 cab. (nécessite opt. groupe électrogène mini.13 KW)  110 V</t>
  </si>
  <si>
    <t>Air conditionning for 4 cabins ( needs generator 13 KW )    110 V</t>
  </si>
  <si>
    <t>Climatisation réversible pour carré  (nécessite opt. groupe électrogène mini.13 KW)  110 V</t>
  </si>
  <si>
    <t>Air conditionning for salon (needs generator 13 KW)           110 V</t>
  </si>
  <si>
    <t>L'option climatisation est incompatible avec l'option chauffage diesel</t>
  </si>
  <si>
    <t>AC option is incompatible with diesel  heating</t>
  </si>
  <si>
    <t>Chauffage diesel à circulation d'eau chaude</t>
  </si>
  <si>
    <t>Complete diesel heating system saloon and cabins</t>
  </si>
  <si>
    <t>Wc électrique ( préciser le nombre )</t>
  </si>
  <si>
    <t>Electrical head (specify 1, 2, 3 or 4 )</t>
  </si>
  <si>
    <t>Holding tank de 60 litres (choisir un ou deux)</t>
  </si>
  <si>
    <t>60 L Holding tank (specify 1 or 2))</t>
  </si>
  <si>
    <t xml:space="preserve">Pompe eau de mer en cuisine et sur le pont  </t>
  </si>
  <si>
    <t>Sea water pump at galley &amp; anchor well</t>
  </si>
  <si>
    <t>1 ventilateur 12 volts par cabine et pointe aménagée  (préciser le nombre suivant version retenue)</t>
  </si>
  <si>
    <t>One 12 V fan per cabin and forepeak ( specify accoording to choosen version )</t>
  </si>
  <si>
    <t>Lave vaisselle 6 couverts   220 V</t>
  </si>
  <si>
    <t>Dish-washer for 6    220 V</t>
  </si>
  <si>
    <t>Four à micro-ondes 220 V</t>
  </si>
  <si>
    <t>Micro-wave oven    220  V</t>
  </si>
  <si>
    <t>Machine à café à capsules avec alimentation et étagère pivotante  220 V</t>
  </si>
  <si>
    <t>Coffee machine and sliding shelf    220 V</t>
  </si>
  <si>
    <t>Lave linge 5kg 220 volts (dans version 3 cabines) avec intégration mobilier meuble SdB.</t>
  </si>
  <si>
    <t>5 kg washing machine  in 220V integrated in head ( version 3 cabins)</t>
  </si>
  <si>
    <t xml:space="preserve">Lave - sèche linge 4/6 kg 220 volts (dans version 3 cab.) </t>
  </si>
  <si>
    <t>4/6  kg washer-dryer  machine  in 220V  ( version 3 cabins )</t>
  </si>
  <si>
    <t>Eclairage de courtoisie dans les jupes</t>
  </si>
  <si>
    <t>Transoms courtesy lighting</t>
  </si>
  <si>
    <t>Eclairage sous-marin à LED</t>
  </si>
  <si>
    <t xml:space="preserve">LED submarine lighting  </t>
  </si>
  <si>
    <t>Commande supplémentaire de guindeau au  flybridge</t>
  </si>
  <si>
    <t>Windlass remote control at steering station or Fly</t>
  </si>
  <si>
    <t>Réseau 110 v au lieu de 220 v (chauuffe-eau, chargeur, prises, convertisseur ) et</t>
  </si>
  <si>
    <t>110 volts electrical system instead of 220 v. (water heater, bat.charger, outlets, converter) and</t>
  </si>
  <si>
    <t>préinstallation des branchements (machine à café , micro-ondes,TV , lave-linge et lave-vaisselle )</t>
  </si>
  <si>
    <t>preinstallation of coffea machine, micro wave, TV, washing machine and dishwasher connections )</t>
  </si>
  <si>
    <t>Aménagement</t>
  </si>
  <si>
    <t>Accomodation</t>
  </si>
  <si>
    <t>Aménagement de la pointe avant bâbord (avec hublot d'aération)</t>
  </si>
  <si>
    <t>Berth in portside forepeak (with porthole)</t>
  </si>
  <si>
    <t>Aménagement de la pointe avant tribord (avec hublot d'aération)</t>
  </si>
  <si>
    <t>Berth in starboard forepeak (with porthole)</t>
  </si>
  <si>
    <t>Rideaux occultants  dans cabines, coursives et salles de bains</t>
  </si>
  <si>
    <t>Blackout curtains at each cabin, heads &amp; corridors</t>
  </si>
  <si>
    <t>Moustiquaires sur les hublots dans les cabines</t>
  </si>
  <si>
    <t>Mosquito screens for portholes in cabins</t>
  </si>
  <si>
    <t xml:space="preserve">Coffre fort à code sous couchette arrière bâbord </t>
  </si>
  <si>
    <t>Safe box under aft portside berth</t>
  </si>
  <si>
    <t>Table de carré convertible en couchette double ( sellerie comprise )</t>
  </si>
  <si>
    <t>Convertible saloon table for double berth  (with cushions )</t>
  </si>
  <si>
    <t>Table de cockpit avant amovible (choisir 1 ou 2)</t>
  </si>
  <si>
    <t>Forward cockpit table (removable) (choose 1 or 2)</t>
  </si>
  <si>
    <t>Table de salon du flybridge</t>
  </si>
  <si>
    <t>Flybridge table</t>
  </si>
  <si>
    <t>1 sommier ressorts elastomère  pour cabine avant (préciser le nombre de cabines)</t>
  </si>
  <si>
    <t>Elastomer box spring  for forward berth (specify 1 or 2 )</t>
  </si>
  <si>
    <t>1 sommier ressorts elastomère  pour cabine arrière  (préciser le nombre de cabines)</t>
  </si>
  <si>
    <t>Elastomer box spring for aft berth (specify 1 or 2 )</t>
  </si>
  <si>
    <t>Siège amovible pliant pour table de carré   (préciser le nombre)</t>
  </si>
  <si>
    <t>Folding seats to be used for saloon  and cockpit (specify 1, 2, 3 or 4 )</t>
  </si>
  <si>
    <t>Moquette dans les cabines</t>
  </si>
  <si>
    <t>Carpet in cabins</t>
  </si>
  <si>
    <t>Divers</t>
  </si>
  <si>
    <t>Liston de protection de jupes</t>
  </si>
  <si>
    <t xml:space="preserve">Permanent transom protection </t>
  </si>
  <si>
    <t>Support moteur HB en polywood fixé sur balcon arrière</t>
  </si>
  <si>
    <t>Polywood outbord engine support</t>
  </si>
  <si>
    <t xml:space="preserve">Passerelle pliante légère en PVC moussé  2,60 m.+ housse &amp; 1 lyre posée </t>
  </si>
  <si>
    <t>Foldable PVC Gangway 2,60m with bag &amp; female deck fitting</t>
  </si>
  <si>
    <t>Electronique - Hifi</t>
  </si>
  <si>
    <t>Electronics - Hifi</t>
  </si>
  <si>
    <t xml:space="preserve">Electronique comprenant  Pilote auto, GPS traceur A65,afficheur multifonction </t>
  </si>
  <si>
    <t xml:space="preserve">Raymarine Electronic Pack including : automatic pilot , GPS plotter  A65 screen, multifonction display  </t>
  </si>
  <si>
    <t xml:space="preserve">VHF Cobra MR F55 à la table à cartes, avec antenne </t>
  </si>
  <si>
    <t>VHF Cobra MR F55 at chart table,  with antenna</t>
  </si>
  <si>
    <t xml:space="preserve">VHF Raymarine à la table à cartes avec antenne, et combiné au poste de barre  </t>
  </si>
  <si>
    <t>Raymarine VHF at chart table  with extra VHF at helm station , with antenna</t>
  </si>
  <si>
    <t>VHF canal US</t>
  </si>
  <si>
    <t>US channel VHF</t>
  </si>
  <si>
    <t>Compas hémisphére sud</t>
  </si>
  <si>
    <t>Southern kemisphere compass</t>
  </si>
  <si>
    <r>
      <t xml:space="preserve">Hifi Radio </t>
    </r>
    <r>
      <rPr>
        <sz val="12"/>
        <color indexed="8"/>
        <rFont val="Arial"/>
        <family val="2"/>
      </rPr>
      <t xml:space="preserve">Fusion 4 HP bluetooth  </t>
    </r>
  </si>
  <si>
    <t xml:space="preserve">Radio HiFi 4 loud speaker Bluetooth </t>
  </si>
  <si>
    <r>
      <t xml:space="preserve">Ecran traceur GPS Raymarine de 12" au lieu du std au poste de barre </t>
    </r>
    <r>
      <rPr>
        <sz val="10"/>
        <rFont val="Arial"/>
        <family val="2"/>
      </rPr>
      <t>(A65 à table à cartes)</t>
    </r>
  </si>
  <si>
    <t>GPS plotter Raymarine 12" in place of the standard one at steering station (A65  at chart table)</t>
  </si>
  <si>
    <t>Antenne Wi Fi</t>
  </si>
  <si>
    <t>Wi Fi antenna</t>
  </si>
  <si>
    <t xml:space="preserve">Emetteur récepteur AIS Raymarine </t>
  </si>
  <si>
    <t>AIS Raymarine receiver transmitter</t>
  </si>
  <si>
    <t xml:space="preserve">Radar Raymarine avec support de mât </t>
  </si>
  <si>
    <t xml:space="preserve">Radar Raymarine with support and Wiring </t>
  </si>
  <si>
    <t>Télécommande Raymarine pour pilote automatique</t>
  </si>
  <si>
    <t>Raymarine remote control for automatic pilot</t>
  </si>
  <si>
    <t>Antenne TV hertzienne</t>
  </si>
  <si>
    <t>TV antenna</t>
  </si>
  <si>
    <t>TV Led de 26" dans le carré + lecteur DVD  canaux français</t>
  </si>
  <si>
    <t>TV Led screen 26" with DVD in saloon   (french channels)</t>
  </si>
  <si>
    <t>Matériel de sécurité - préparation - livraison</t>
  </si>
  <si>
    <t>Safety, tuning and delivery</t>
  </si>
  <si>
    <t>Matériel de sécurité pour 8 personnes avec canot de survie</t>
  </si>
  <si>
    <t>Safety equipment for 8 with Life-raft</t>
  </si>
  <si>
    <t>Matériel de sécurité pour 10 personnes avec canot de survie</t>
  </si>
  <si>
    <t>Safety equipment for 10 with Life-raft</t>
  </si>
  <si>
    <t>Mouillage principal avec ancre 25 kg + 80 mètres chaine Ø 10mm + patte d'oie</t>
  </si>
  <si>
    <t>25kg Anchor + 80m of Ø10mm chain + bridle</t>
  </si>
  <si>
    <t xml:space="preserve">6 grosses défenses et 4 aussières </t>
  </si>
  <si>
    <t>6 big fenders &amp; 4 mooring lines</t>
  </si>
  <si>
    <t>2 couches d'antifouling  avec primaire epoxy</t>
  </si>
  <si>
    <t>2 layers of antifouling with Epoxy base coat</t>
  </si>
  <si>
    <t>2 couches d'antifouling pour zone tropicale avec primaire epoxy</t>
  </si>
  <si>
    <t>2 layers of tropics antifouling with Epoxy base coat</t>
  </si>
  <si>
    <t xml:space="preserve">Mise à l'eau, mâtage, préparation et essais à La Rochelle inclant 7 jours de stationnement  </t>
  </si>
  <si>
    <t>Launching, mast setting, commissioning and tests (including 7 days dockspace  In La Rochelle )</t>
  </si>
  <si>
    <t>Transport La Rochelle / Canet en Roussillon ou Port Pin Rolland Saint Mandrier  par convoi exceptionnel</t>
  </si>
  <si>
    <t>Transport from La Rochelle to Canet en Roussillon or Port Pin Rolland Saint Mandrier   by exceptional convoy</t>
  </si>
  <si>
    <t xml:space="preserve">Annexe 3,40 m en hypalon (taille maxi) + moteur HB 15 cv </t>
  </si>
  <si>
    <t>Dinghy 3,40m Hypalon + 15hp outboard engine</t>
  </si>
  <si>
    <t>Mise sous bossoirs d'une annexe non fournie</t>
  </si>
  <si>
    <t>Owner's dinghy installation on davits</t>
  </si>
  <si>
    <t>Thermobâchage</t>
  </si>
  <si>
    <t>Thermocovering</t>
  </si>
  <si>
    <t>Mât livré en 2 parties</t>
  </si>
  <si>
    <t>Mast in two parts</t>
  </si>
  <si>
    <t>Frais de francisation</t>
  </si>
  <si>
    <t>French flag registry</t>
  </si>
  <si>
    <t>Frais d'exportation</t>
  </si>
  <si>
    <t>Custom export paper fees</t>
  </si>
  <si>
    <t>Frais d'apostille notariée</t>
  </si>
  <si>
    <t>Apostille fees</t>
  </si>
  <si>
    <t>Prix total du bateau packs et options comprises</t>
  </si>
  <si>
    <t>Total Price of the Boat with packs &amp; options</t>
  </si>
  <si>
    <t>Remise</t>
  </si>
  <si>
    <t>Discount</t>
  </si>
  <si>
    <t>Net à payer HT</t>
  </si>
  <si>
    <t>Net to be paid ex VAT</t>
  </si>
  <si>
    <t>Net à payer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</si>
</sst>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_-* #,##0.00\ _€_-;\-* #,##0.00\ _€_-;_-* &quot;-&quot;??\ _€_-;_-@_-"/>
    <numFmt numFmtId="166" formatCode="#,##0\ &quot;€&quot;;\-#,##0\ &quot;€&quot;;;@"/>
    <numFmt numFmtId="167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trike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Border="1"/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Protection="1"/>
    <xf numFmtId="0" fontId="4" fillId="0" borderId="7" xfId="0" applyFont="1" applyFill="1" applyBorder="1" applyProtection="1"/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/>
    <xf numFmtId="0" fontId="15" fillId="0" borderId="0" xfId="0" applyFont="1" applyAlignment="1">
      <alignment horizontal="left" vertic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/>
    <xf numFmtId="166" fontId="2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12" fillId="0" borderId="11" xfId="0" applyFont="1" applyFill="1" applyBorder="1" applyProtection="1"/>
    <xf numFmtId="0" fontId="4" fillId="0" borderId="0" xfId="0" applyFont="1" applyFill="1"/>
    <xf numFmtId="0" fontId="17" fillId="0" borderId="11" xfId="0" applyFont="1" applyFill="1" applyBorder="1" applyAlignment="1" applyProtection="1">
      <alignment horizontal="left"/>
    </xf>
    <xf numFmtId="0" fontId="18" fillId="0" borderId="11" xfId="0" applyFont="1" applyFill="1" applyBorder="1" applyAlignment="1" applyProtection="1">
      <alignment horizontal="left"/>
    </xf>
    <xf numFmtId="0" fontId="9" fillId="0" borderId="11" xfId="0" applyFont="1" applyFill="1" applyBorder="1" applyProtection="1"/>
    <xf numFmtId="0" fontId="19" fillId="0" borderId="0" xfId="0" applyFont="1"/>
    <xf numFmtId="0" fontId="9" fillId="0" borderId="11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/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Protection="1"/>
    <xf numFmtId="0" fontId="21" fillId="0" borderId="0" xfId="0" applyFont="1" applyFill="1" applyBorder="1"/>
    <xf numFmtId="0" fontId="21" fillId="0" borderId="0" xfId="0" applyFont="1" applyFill="1" applyBorder="1" applyProtection="1"/>
    <xf numFmtId="9" fontId="4" fillId="0" borderId="0" xfId="2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Border="1"/>
    <xf numFmtId="0" fontId="4" fillId="0" borderId="0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4" fillId="0" borderId="14" xfId="0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2" fillId="0" borderId="6" xfId="0" applyNumberFormat="1" applyFont="1" applyFill="1" applyBorder="1" applyAlignment="1" applyProtection="1">
      <alignment horizontal="center" vertical="center"/>
    </xf>
    <xf numFmtId="166" fontId="8" fillId="0" borderId="7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7" xfId="0" applyFont="1" applyFill="1" applyBorder="1" applyProtection="1"/>
    <xf numFmtId="164" fontId="2" fillId="0" borderId="6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7" fontId="4" fillId="0" borderId="1" xfId="1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7" fontId="4" fillId="0" borderId="7" xfId="1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3" xfId="0" applyFont="1" applyFill="1" applyBorder="1" applyProtection="1"/>
    <xf numFmtId="167" fontId="4" fillId="0" borderId="3" xfId="1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/>
    </xf>
    <xf numFmtId="0" fontId="8" fillId="0" borderId="5" xfId="0" applyFont="1" applyFill="1" applyBorder="1" applyProtection="1"/>
    <xf numFmtId="167" fontId="12" fillId="0" borderId="5" xfId="1" applyNumberFormat="1" applyFont="1" applyFill="1" applyBorder="1" applyAlignment="1" applyProtection="1">
      <alignment horizontal="center"/>
    </xf>
    <xf numFmtId="167" fontId="8" fillId="0" borderId="5" xfId="1" applyNumberFormat="1" applyFont="1" applyFill="1" applyBorder="1" applyAlignment="1" applyProtection="1">
      <alignment horizontal="center"/>
    </xf>
    <xf numFmtId="167" fontId="12" fillId="0" borderId="5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8" fillId="0" borderId="0" xfId="0" applyFont="1" applyFill="1" applyBorder="1" applyProtection="1"/>
    <xf numFmtId="167" fontId="12" fillId="0" borderId="0" xfId="0" applyNumberFormat="1" applyFont="1" applyFill="1" applyBorder="1" applyAlignment="1" applyProtection="1">
      <alignment horizontal="center"/>
    </xf>
    <xf numFmtId="167" fontId="8" fillId="0" borderId="0" xfId="1" applyNumberFormat="1" applyFont="1" applyFill="1" applyBorder="1" applyAlignment="1" applyProtection="1">
      <alignment horizontal="center"/>
    </xf>
    <xf numFmtId="167" fontId="8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4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6" xfId="0" applyFont="1" applyFill="1" applyBorder="1" applyProtection="1"/>
    <xf numFmtId="164" fontId="9" fillId="0" borderId="1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0" fontId="16" fillId="0" borderId="11" xfId="0" applyFont="1" applyFill="1" applyBorder="1" applyProtection="1"/>
    <xf numFmtId="164" fontId="9" fillId="0" borderId="7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0" fontId="12" fillId="0" borderId="6" xfId="0" applyFont="1" applyFill="1" applyBorder="1" applyProtection="1"/>
    <xf numFmtId="0" fontId="17" fillId="0" borderId="6" xfId="0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>
      <alignment horizontal="center"/>
    </xf>
    <xf numFmtId="166" fontId="2" fillId="0" borderId="5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Protection="1"/>
    <xf numFmtId="0" fontId="13" fillId="0" borderId="11" xfId="0" applyFont="1" applyFill="1" applyBorder="1" applyProtection="1"/>
    <xf numFmtId="0" fontId="9" fillId="0" borderId="6" xfId="0" applyFont="1" applyFill="1" applyBorder="1" applyAlignment="1" applyProtection="1"/>
    <xf numFmtId="164" fontId="9" fillId="0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7" xfId="0" applyFont="1" applyBorder="1" applyProtection="1"/>
    <xf numFmtId="0" fontId="20" fillId="0" borderId="0" xfId="0" applyFont="1" applyFill="1" applyBorder="1" applyProtection="1"/>
    <xf numFmtId="164" fontId="9" fillId="0" borderId="3" xfId="0" applyNumberFormat="1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4" fillId="0" borderId="10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66" fontId="2" fillId="0" borderId="13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5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7" fontId="4" fillId="0" borderId="7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wrapText="1"/>
    </xf>
    <xf numFmtId="0" fontId="4" fillId="0" borderId="11" xfId="0" applyFont="1" applyFill="1" applyBorder="1" applyAlignment="1" applyProtection="1">
      <alignment horizontal="left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61387</xdr:colOff>
      <xdr:row>6</xdr:row>
      <xdr:rowOff>18246</xdr:rowOff>
    </xdr:from>
    <xdr:to>
      <xdr:col>5</xdr:col>
      <xdr:colOff>655617</xdr:colOff>
      <xdr:row>39</xdr:row>
      <xdr:rowOff>197923</xdr:rowOff>
    </xdr:to>
    <xdr:sp macro="" textlink="">
      <xdr:nvSpPr>
        <xdr:cNvPr id="2" name="ZoneTexte 1"/>
        <xdr:cNvSpPr txBox="1"/>
      </xdr:nvSpPr>
      <xdr:spPr>
        <a:xfrm>
          <a:off x="11367562" y="1951821"/>
          <a:ext cx="594230" cy="71996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fr-FR" sz="1100" baseline="0"/>
            <a:t>Our products are sold under the terms and conditions of sale listed on our purchase orders.</a:t>
          </a:r>
        </a:p>
        <a:p>
          <a:r>
            <a:rPr lang="fr-FR" sz="1100" baseline="0"/>
            <a:t>Catana reserves the right to modify specifications and / or rates of its models without notice.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showGridLines="0" tabSelected="1" view="pageBreakPreview" topLeftCell="A142" zoomScaleSheetLayoutView="72" workbookViewId="0">
      <selection activeCell="C179" sqref="C179"/>
    </sheetView>
  </sheetViews>
  <sheetFormatPr baseColWidth="10" defaultRowHeight="15" x14ac:dyDescent="0"/>
  <cols>
    <col min="1" max="1" width="5.5" style="1" customWidth="1"/>
    <col min="2" max="2" width="106.83203125" style="1" hidden="1" customWidth="1"/>
    <col min="3" max="3" width="122.6640625" style="2" customWidth="1"/>
    <col min="4" max="4" width="20.6640625" style="2" customWidth="1"/>
    <col min="5" max="5" width="20.6640625" style="3" customWidth="1"/>
    <col min="6" max="6" width="10.6640625" style="2" customWidth="1"/>
    <col min="7" max="7" width="19.6640625" style="2" customWidth="1"/>
    <col min="8" max="16384" width="10.83203125" style="2"/>
  </cols>
  <sheetData>
    <row r="1" spans="1:6" ht="32">
      <c r="A1" s="56"/>
      <c r="B1" s="57" t="s">
        <v>0</v>
      </c>
      <c r="C1" s="57" t="s">
        <v>1</v>
      </c>
      <c r="D1" s="58"/>
      <c r="E1" s="59"/>
      <c r="F1" s="58"/>
    </row>
    <row r="2" spans="1:6" ht="21">
      <c r="A2" s="56"/>
      <c r="B2" s="60" t="s">
        <v>2</v>
      </c>
      <c r="C2" s="60" t="s">
        <v>3</v>
      </c>
      <c r="D2" s="134"/>
      <c r="E2" s="134"/>
      <c r="F2" s="58"/>
    </row>
    <row r="3" spans="1:6" ht="21">
      <c r="A3" s="56"/>
      <c r="B3" s="60" t="s">
        <v>4</v>
      </c>
      <c r="C3" s="60" t="s">
        <v>2</v>
      </c>
      <c r="D3" s="135"/>
      <c r="E3" s="135"/>
      <c r="F3" s="58"/>
    </row>
    <row r="4" spans="1:6" ht="21">
      <c r="A4" s="56"/>
      <c r="B4" s="60" t="s">
        <v>5</v>
      </c>
      <c r="C4" s="60" t="s">
        <v>6</v>
      </c>
      <c r="D4" s="135"/>
      <c r="E4" s="135"/>
      <c r="F4" s="58"/>
    </row>
    <row r="5" spans="1:6" ht="21">
      <c r="A5" s="56"/>
      <c r="B5" s="60" t="s">
        <v>7</v>
      </c>
      <c r="C5" s="60" t="s">
        <v>8</v>
      </c>
      <c r="D5" s="135"/>
      <c r="E5" s="135"/>
      <c r="F5" s="58"/>
    </row>
    <row r="6" spans="1:6" ht="22" thickBot="1">
      <c r="A6" s="56"/>
      <c r="B6" s="60" t="s">
        <v>9</v>
      </c>
      <c r="C6" s="60" t="s">
        <v>10</v>
      </c>
      <c r="D6" s="136"/>
      <c r="E6" s="136"/>
      <c r="F6" s="58"/>
    </row>
    <row r="7" spans="1:6" ht="27.75" customHeight="1">
      <c r="A7" s="56"/>
      <c r="B7" s="130" t="s">
        <v>11</v>
      </c>
      <c r="C7" s="132" t="s">
        <v>12</v>
      </c>
      <c r="D7" s="61" t="s">
        <v>13</v>
      </c>
      <c r="E7" s="62" t="s">
        <v>13</v>
      </c>
      <c r="F7" s="58"/>
    </row>
    <row r="8" spans="1:6" ht="21" customHeight="1" thickBot="1">
      <c r="A8" s="56"/>
      <c r="B8" s="131"/>
      <c r="C8" s="133"/>
      <c r="D8" s="63"/>
      <c r="E8" s="64"/>
      <c r="F8" s="58"/>
    </row>
    <row r="9" spans="1:6" ht="16" thickBot="1">
      <c r="A9" s="7"/>
      <c r="B9" s="66" t="s">
        <v>14</v>
      </c>
      <c r="C9" s="66" t="s">
        <v>15</v>
      </c>
      <c r="D9" s="67">
        <v>327000</v>
      </c>
      <c r="E9" s="68">
        <f>D9*A9</f>
        <v>0</v>
      </c>
      <c r="F9" s="69"/>
    </row>
    <row r="10" spans="1:6" ht="15" customHeight="1" thickBot="1">
      <c r="A10" s="6">
        <v>1</v>
      </c>
      <c r="B10" s="70" t="s">
        <v>16</v>
      </c>
      <c r="C10" s="70" t="s">
        <v>17</v>
      </c>
      <c r="D10" s="67">
        <f>D9</f>
        <v>327000</v>
      </c>
      <c r="E10" s="68">
        <f t="shared" ref="E10:E14" si="0">D10*A10</f>
        <v>327000</v>
      </c>
      <c r="F10" s="69"/>
    </row>
    <row r="11" spans="1:6" ht="16.5" customHeight="1" thickBot="1">
      <c r="A11" s="6"/>
      <c r="B11" s="70" t="s">
        <v>18</v>
      </c>
      <c r="C11" s="70" t="s">
        <v>19</v>
      </c>
      <c r="D11" s="71">
        <v>330750</v>
      </c>
      <c r="E11" s="68">
        <f t="shared" si="0"/>
        <v>0</v>
      </c>
      <c r="F11" s="69"/>
    </row>
    <row r="12" spans="1:6" ht="16.5" customHeight="1" thickBot="1">
      <c r="A12" s="6"/>
      <c r="B12" s="70" t="s">
        <v>20</v>
      </c>
      <c r="C12" s="70" t="s">
        <v>21</v>
      </c>
      <c r="D12" s="71">
        <v>330750</v>
      </c>
      <c r="E12" s="68">
        <f t="shared" si="0"/>
        <v>0</v>
      </c>
      <c r="F12" s="69"/>
    </row>
    <row r="13" spans="1:6" ht="16.5" customHeight="1" thickBot="1">
      <c r="A13" s="7"/>
      <c r="B13" s="70" t="s">
        <v>22</v>
      </c>
      <c r="C13" s="70" t="s">
        <v>23</v>
      </c>
      <c r="D13" s="71">
        <v>330750</v>
      </c>
      <c r="E13" s="68">
        <f t="shared" si="0"/>
        <v>0</v>
      </c>
      <c r="F13" s="69"/>
    </row>
    <row r="14" spans="1:6" ht="15" customHeight="1" thickBot="1">
      <c r="A14" s="72"/>
      <c r="B14" s="70"/>
      <c r="C14" s="70"/>
      <c r="D14" s="71"/>
      <c r="E14" s="68">
        <f t="shared" si="0"/>
        <v>0</v>
      </c>
      <c r="F14" s="69"/>
    </row>
    <row r="15" spans="1:6" ht="15" customHeight="1" thickBot="1">
      <c r="A15" s="72"/>
      <c r="B15" s="73" t="s">
        <v>24</v>
      </c>
      <c r="C15" s="73" t="s">
        <v>25</v>
      </c>
      <c r="D15" s="65" t="s">
        <v>26</v>
      </c>
      <c r="E15" s="65" t="s">
        <v>27</v>
      </c>
      <c r="F15" s="69"/>
    </row>
    <row r="16" spans="1:6" ht="15" customHeight="1" thickBot="1">
      <c r="A16" s="72"/>
      <c r="B16" s="74"/>
      <c r="C16" s="74"/>
      <c r="D16" s="75">
        <f>17970+3240</f>
        <v>21210</v>
      </c>
      <c r="E16" s="76">
        <v>35000</v>
      </c>
      <c r="F16" s="58"/>
    </row>
    <row r="17" spans="1:6" ht="15" customHeight="1">
      <c r="A17" s="72"/>
      <c r="B17" s="9" t="s">
        <v>28</v>
      </c>
      <c r="C17" s="9" t="s">
        <v>29</v>
      </c>
      <c r="D17" s="77" t="s">
        <v>30</v>
      </c>
      <c r="E17" s="77" t="s">
        <v>30</v>
      </c>
      <c r="F17" s="78"/>
    </row>
    <row r="18" spans="1:6" ht="16.5" customHeight="1">
      <c r="A18" s="72"/>
      <c r="B18" s="9" t="s">
        <v>31</v>
      </c>
      <c r="C18" s="10" t="s">
        <v>32</v>
      </c>
      <c r="D18" s="79" t="s">
        <v>30</v>
      </c>
      <c r="E18" s="79" t="s">
        <v>30</v>
      </c>
      <c r="F18" s="78"/>
    </row>
    <row r="19" spans="1:6" ht="16.5" customHeight="1">
      <c r="A19" s="72"/>
      <c r="B19" s="9" t="s">
        <v>33</v>
      </c>
      <c r="C19" s="9" t="s">
        <v>34</v>
      </c>
      <c r="D19" s="79" t="s">
        <v>30</v>
      </c>
      <c r="E19" s="79" t="s">
        <v>30</v>
      </c>
      <c r="F19" s="78"/>
    </row>
    <row r="20" spans="1:6" ht="16.5" customHeight="1">
      <c r="A20" s="72"/>
      <c r="B20" s="9" t="s">
        <v>35</v>
      </c>
      <c r="C20" s="9" t="s">
        <v>36</v>
      </c>
      <c r="D20" s="79" t="s">
        <v>30</v>
      </c>
      <c r="E20" s="79" t="s">
        <v>30</v>
      </c>
      <c r="F20" s="78"/>
    </row>
    <row r="21" spans="1:6" ht="16.5" customHeight="1">
      <c r="A21" s="72"/>
      <c r="B21" s="10" t="s">
        <v>37</v>
      </c>
      <c r="C21" s="80" t="s">
        <v>38</v>
      </c>
      <c r="D21" s="145" t="s">
        <v>30</v>
      </c>
      <c r="E21" s="145" t="s">
        <v>30</v>
      </c>
      <c r="F21" s="78"/>
    </row>
    <row r="22" spans="1:6" ht="16.5" customHeight="1">
      <c r="A22" s="72"/>
      <c r="B22" s="10" t="s">
        <v>39</v>
      </c>
      <c r="C22" s="9" t="s">
        <v>40</v>
      </c>
      <c r="D22" s="145"/>
      <c r="E22" s="145"/>
      <c r="F22" s="78"/>
    </row>
    <row r="23" spans="1:6" ht="16.5" customHeight="1">
      <c r="A23" s="72"/>
      <c r="B23" s="9" t="s">
        <v>41</v>
      </c>
      <c r="C23" s="9" t="s">
        <v>42</v>
      </c>
      <c r="D23" s="79" t="s">
        <v>30</v>
      </c>
      <c r="E23" s="79" t="s">
        <v>30</v>
      </c>
      <c r="F23" s="78"/>
    </row>
    <row r="24" spans="1:6" ht="16.5" customHeight="1">
      <c r="A24" s="72"/>
      <c r="B24" s="9" t="s">
        <v>43</v>
      </c>
      <c r="C24" s="9" t="s">
        <v>44</v>
      </c>
      <c r="D24" s="79" t="s">
        <v>30</v>
      </c>
      <c r="E24" s="79" t="s">
        <v>30</v>
      </c>
      <c r="F24" s="78"/>
    </row>
    <row r="25" spans="1:6" ht="16.5" customHeight="1">
      <c r="A25" s="72"/>
      <c r="B25" s="9" t="s">
        <v>45</v>
      </c>
      <c r="C25" s="9" t="s">
        <v>46</v>
      </c>
      <c r="D25" s="79" t="s">
        <v>30</v>
      </c>
      <c r="E25" s="79" t="s">
        <v>30</v>
      </c>
      <c r="F25" s="78"/>
    </row>
    <row r="26" spans="1:6" ht="16.5" customHeight="1">
      <c r="A26" s="72"/>
      <c r="B26" s="9" t="s">
        <v>47</v>
      </c>
      <c r="C26" s="9" t="s">
        <v>48</v>
      </c>
      <c r="D26" s="79" t="s">
        <v>30</v>
      </c>
      <c r="E26" s="79" t="s">
        <v>30</v>
      </c>
      <c r="F26" s="78"/>
    </row>
    <row r="27" spans="1:6" ht="16.5" customHeight="1">
      <c r="A27" s="72"/>
      <c r="B27" s="9" t="s">
        <v>49</v>
      </c>
      <c r="C27" s="10" t="s">
        <v>50</v>
      </c>
      <c r="D27" s="79" t="s">
        <v>30</v>
      </c>
      <c r="E27" s="79" t="s">
        <v>30</v>
      </c>
      <c r="F27" s="78"/>
    </row>
    <row r="28" spans="1:6" ht="16.5" customHeight="1">
      <c r="A28" s="72"/>
      <c r="B28" s="9" t="s">
        <v>51</v>
      </c>
      <c r="C28" s="10" t="s">
        <v>52</v>
      </c>
      <c r="D28" s="79" t="s">
        <v>30</v>
      </c>
      <c r="E28" s="79" t="s">
        <v>30</v>
      </c>
      <c r="F28" s="78"/>
    </row>
    <row r="29" spans="1:6" ht="16.5" customHeight="1">
      <c r="A29" s="72"/>
      <c r="B29" s="9" t="s">
        <v>53</v>
      </c>
      <c r="C29" s="10" t="s">
        <v>54</v>
      </c>
      <c r="D29" s="79" t="s">
        <v>30</v>
      </c>
      <c r="E29" s="79" t="s">
        <v>30</v>
      </c>
      <c r="F29" s="78"/>
    </row>
    <row r="30" spans="1:6" ht="16.5" customHeight="1">
      <c r="A30" s="72"/>
      <c r="B30" s="9" t="s">
        <v>55</v>
      </c>
      <c r="C30" s="10" t="s">
        <v>56</v>
      </c>
      <c r="D30" s="79" t="s">
        <v>30</v>
      </c>
      <c r="E30" s="79" t="s">
        <v>30</v>
      </c>
      <c r="F30" s="78"/>
    </row>
    <row r="31" spans="1:6" ht="16.5" customHeight="1">
      <c r="A31" s="72"/>
      <c r="B31" s="9" t="s">
        <v>57</v>
      </c>
      <c r="C31" s="9" t="s">
        <v>58</v>
      </c>
      <c r="D31" s="79" t="s">
        <v>30</v>
      </c>
      <c r="E31" s="79" t="s">
        <v>30</v>
      </c>
      <c r="F31" s="78"/>
    </row>
    <row r="32" spans="1:6" ht="16.5" customHeight="1">
      <c r="A32" s="72"/>
      <c r="B32" s="9" t="s">
        <v>59</v>
      </c>
      <c r="C32" s="9" t="s">
        <v>60</v>
      </c>
      <c r="D32" s="79" t="s">
        <v>30</v>
      </c>
      <c r="E32" s="79" t="s">
        <v>30</v>
      </c>
      <c r="F32" s="78"/>
    </row>
    <row r="33" spans="1:6" ht="16.5" customHeight="1">
      <c r="A33" s="72"/>
      <c r="B33" s="9" t="s">
        <v>61</v>
      </c>
      <c r="C33" s="9" t="s">
        <v>62</v>
      </c>
      <c r="D33" s="79"/>
      <c r="E33" s="79" t="s">
        <v>30</v>
      </c>
      <c r="F33" s="78"/>
    </row>
    <row r="34" spans="1:6" ht="16.5" customHeight="1">
      <c r="A34" s="72"/>
      <c r="B34" s="9" t="s">
        <v>63</v>
      </c>
      <c r="C34" s="9" t="s">
        <v>64</v>
      </c>
      <c r="D34" s="79"/>
      <c r="E34" s="79" t="s">
        <v>30</v>
      </c>
      <c r="F34" s="78"/>
    </row>
    <row r="35" spans="1:6" ht="16.5" customHeight="1">
      <c r="A35" s="72"/>
      <c r="B35" s="9" t="s">
        <v>65</v>
      </c>
      <c r="C35" s="9" t="s">
        <v>66</v>
      </c>
      <c r="D35" s="79"/>
      <c r="E35" s="79" t="s">
        <v>30</v>
      </c>
      <c r="F35" s="78"/>
    </row>
    <row r="36" spans="1:6" ht="16.5" customHeight="1">
      <c r="A36" s="72"/>
      <c r="B36" s="9" t="s">
        <v>67</v>
      </c>
      <c r="C36" s="10" t="s">
        <v>68</v>
      </c>
      <c r="D36" s="79"/>
      <c r="E36" s="79" t="s">
        <v>30</v>
      </c>
      <c r="F36" s="81"/>
    </row>
    <row r="37" spans="1:6" ht="16.5" customHeight="1">
      <c r="A37" s="72"/>
      <c r="B37" s="9" t="s">
        <v>69</v>
      </c>
      <c r="C37" s="9" t="s">
        <v>70</v>
      </c>
      <c r="D37" s="79"/>
      <c r="E37" s="79" t="s">
        <v>30</v>
      </c>
      <c r="F37" s="81"/>
    </row>
    <row r="38" spans="1:6" ht="16.5" customHeight="1">
      <c r="A38" s="72"/>
      <c r="B38" s="9" t="s">
        <v>71</v>
      </c>
      <c r="C38" s="9" t="s">
        <v>72</v>
      </c>
      <c r="D38" s="79"/>
      <c r="E38" s="79" t="s">
        <v>30</v>
      </c>
      <c r="F38" s="81"/>
    </row>
    <row r="39" spans="1:6" ht="16.5" customHeight="1">
      <c r="A39" s="72"/>
      <c r="B39" s="9" t="s">
        <v>73</v>
      </c>
      <c r="C39" s="9" t="s">
        <v>74</v>
      </c>
      <c r="D39" s="79"/>
      <c r="E39" s="79" t="s">
        <v>30</v>
      </c>
      <c r="F39" s="81"/>
    </row>
    <row r="40" spans="1:6" ht="16.5" customHeight="1">
      <c r="A40" s="72"/>
      <c r="B40" s="9" t="s">
        <v>75</v>
      </c>
      <c r="C40" s="9" t="s">
        <v>76</v>
      </c>
      <c r="D40" s="79"/>
      <c r="E40" s="79" t="s">
        <v>30</v>
      </c>
      <c r="F40" s="81"/>
    </row>
    <row r="41" spans="1:6" ht="16.5" customHeight="1">
      <c r="A41" s="72"/>
      <c r="B41" s="9" t="s">
        <v>77</v>
      </c>
      <c r="C41" s="9" t="s">
        <v>78</v>
      </c>
      <c r="D41" s="79"/>
      <c r="E41" s="79" t="s">
        <v>30</v>
      </c>
      <c r="F41" s="78"/>
    </row>
    <row r="42" spans="1:6" ht="16.5" customHeight="1">
      <c r="A42" s="72"/>
      <c r="B42" s="9" t="s">
        <v>79</v>
      </c>
      <c r="C42" s="10" t="s">
        <v>80</v>
      </c>
      <c r="D42" s="79"/>
      <c r="E42" s="79" t="s">
        <v>30</v>
      </c>
      <c r="F42" s="78"/>
    </row>
    <row r="43" spans="1:6" ht="16.5" customHeight="1">
      <c r="A43" s="72"/>
      <c r="B43" s="9" t="s">
        <v>81</v>
      </c>
      <c r="C43" s="9" t="s">
        <v>82</v>
      </c>
      <c r="D43" s="79"/>
      <c r="E43" s="79" t="s">
        <v>30</v>
      </c>
      <c r="F43" s="78"/>
    </row>
    <row r="44" spans="1:6" ht="16.5" customHeight="1">
      <c r="A44" s="72"/>
      <c r="B44" s="9" t="s">
        <v>83</v>
      </c>
      <c r="C44" s="9" t="s">
        <v>84</v>
      </c>
      <c r="D44" s="79"/>
      <c r="E44" s="79" t="s">
        <v>30</v>
      </c>
      <c r="F44" s="78"/>
    </row>
    <row r="45" spans="1:6" ht="16.5" customHeight="1">
      <c r="A45" s="72"/>
      <c r="B45" s="9" t="s">
        <v>85</v>
      </c>
      <c r="C45" s="9" t="s">
        <v>86</v>
      </c>
      <c r="D45" s="79"/>
      <c r="E45" s="79" t="s">
        <v>30</v>
      </c>
      <c r="F45" s="78"/>
    </row>
    <row r="46" spans="1:6" ht="16.5" customHeight="1">
      <c r="A46" s="72"/>
      <c r="B46" s="9" t="s">
        <v>87</v>
      </c>
      <c r="C46" s="9" t="s">
        <v>88</v>
      </c>
      <c r="D46" s="79"/>
      <c r="E46" s="79" t="s">
        <v>30</v>
      </c>
      <c r="F46" s="78"/>
    </row>
    <row r="47" spans="1:6" ht="16.5" customHeight="1" thickBot="1">
      <c r="A47" s="72"/>
      <c r="B47" s="82" t="s">
        <v>89</v>
      </c>
      <c r="C47" s="82" t="s">
        <v>90</v>
      </c>
      <c r="D47" s="83"/>
      <c r="E47" s="83" t="s">
        <v>30</v>
      </c>
      <c r="F47" s="78"/>
    </row>
    <row r="48" spans="1:6" ht="16.5" customHeight="1">
      <c r="A48" s="72"/>
      <c r="B48" s="81"/>
      <c r="C48" s="58"/>
      <c r="D48" s="58"/>
      <c r="E48" s="58"/>
      <c r="F48" s="78"/>
    </row>
    <row r="49" spans="1:9" ht="15" customHeight="1" thickBot="1">
      <c r="A49" s="72"/>
      <c r="B49" s="58"/>
      <c r="C49" s="81"/>
      <c r="D49" s="84"/>
      <c r="E49" s="84"/>
      <c r="F49" s="85"/>
    </row>
    <row r="50" spans="1:9" ht="15" customHeight="1" thickBot="1">
      <c r="A50" s="65"/>
      <c r="B50" s="86" t="s">
        <v>91</v>
      </c>
      <c r="C50" s="86" t="s">
        <v>91</v>
      </c>
      <c r="D50" s="87">
        <v>21210</v>
      </c>
      <c r="E50" s="88">
        <f>A50*D50</f>
        <v>0</v>
      </c>
      <c r="F50" s="85"/>
    </row>
    <row r="51" spans="1:9" ht="15" customHeight="1" thickBot="1">
      <c r="A51" s="65">
        <v>1</v>
      </c>
      <c r="B51" s="86" t="s">
        <v>92</v>
      </c>
      <c r="C51" s="86" t="s">
        <v>92</v>
      </c>
      <c r="D51" s="89">
        <v>35000</v>
      </c>
      <c r="E51" s="88">
        <f>A51*D51</f>
        <v>35000</v>
      </c>
      <c r="F51" s="58"/>
    </row>
    <row r="52" spans="1:9" ht="15" customHeight="1">
      <c r="A52" s="72"/>
      <c r="B52" s="90"/>
      <c r="C52" s="91"/>
      <c r="D52" s="92"/>
      <c r="E52" s="93"/>
      <c r="F52" s="58"/>
    </row>
    <row r="53" spans="1:9">
      <c r="A53" s="56"/>
      <c r="B53" s="91" t="s">
        <v>93</v>
      </c>
      <c r="C53" s="91" t="s">
        <v>93</v>
      </c>
      <c r="D53" s="94"/>
      <c r="E53" s="94"/>
      <c r="F53" s="95"/>
    </row>
    <row r="54" spans="1:9">
      <c r="A54" s="56"/>
      <c r="B54" s="96" t="s">
        <v>94</v>
      </c>
      <c r="C54" s="96" t="s">
        <v>95</v>
      </c>
      <c r="D54" s="97"/>
      <c r="E54" s="95"/>
      <c r="F54" s="95"/>
    </row>
    <row r="55" spans="1:9" ht="21" thickBot="1">
      <c r="A55" s="56"/>
      <c r="B55" s="98" t="s">
        <v>96</v>
      </c>
      <c r="C55" s="99"/>
      <c r="D55" s="100"/>
      <c r="E55" s="100"/>
      <c r="F55" s="100"/>
      <c r="G55" s="13"/>
      <c r="H55" s="13"/>
    </row>
    <row r="56" spans="1:9" ht="16" thickBot="1">
      <c r="A56" s="14"/>
      <c r="B56" s="101" t="s">
        <v>97</v>
      </c>
      <c r="C56" s="15" t="s">
        <v>98</v>
      </c>
      <c r="D56" s="102">
        <v>3130</v>
      </c>
      <c r="E56" s="103">
        <f t="shared" ref="E56:E127" si="1">A56*D56</f>
        <v>0</v>
      </c>
      <c r="F56" s="104"/>
    </row>
    <row r="57" spans="1:9" ht="16" thickBot="1">
      <c r="A57" s="7"/>
      <c r="B57" s="101" t="s">
        <v>99</v>
      </c>
      <c r="C57" s="105" t="s">
        <v>100</v>
      </c>
      <c r="D57" s="106">
        <f>3460</f>
        <v>3460</v>
      </c>
      <c r="E57" s="103">
        <f t="shared" si="1"/>
        <v>0</v>
      </c>
      <c r="F57" s="104"/>
    </row>
    <row r="58" spans="1:9" ht="16" thickBot="1">
      <c r="A58" s="7"/>
      <c r="B58" s="97" t="s">
        <v>101</v>
      </c>
      <c r="C58" s="15" t="s">
        <v>102</v>
      </c>
      <c r="D58" s="106">
        <f>7068+1000</f>
        <v>8068</v>
      </c>
      <c r="E58" s="103">
        <f t="shared" si="1"/>
        <v>0</v>
      </c>
      <c r="F58" s="104"/>
    </row>
    <row r="59" spans="1:9" ht="16" thickBot="1">
      <c r="A59" s="7"/>
      <c r="B59" s="101" t="s">
        <v>103</v>
      </c>
      <c r="C59" s="15" t="s">
        <v>104</v>
      </c>
      <c r="D59" s="106">
        <v>8390</v>
      </c>
      <c r="E59" s="103">
        <f t="shared" si="1"/>
        <v>0</v>
      </c>
      <c r="F59" s="104"/>
    </row>
    <row r="60" spans="1:9" ht="16" thickBot="1">
      <c r="A60" s="7"/>
      <c r="B60" s="97" t="s">
        <v>105</v>
      </c>
      <c r="C60" s="15" t="s">
        <v>106</v>
      </c>
      <c r="D60" s="106">
        <v>650</v>
      </c>
      <c r="E60" s="103">
        <f t="shared" si="1"/>
        <v>0</v>
      </c>
      <c r="F60" s="104"/>
    </row>
    <row r="61" spans="1:9" ht="16" thickBot="1">
      <c r="A61" s="7"/>
      <c r="B61" s="15" t="s">
        <v>107</v>
      </c>
      <c r="C61" s="15" t="s">
        <v>108</v>
      </c>
      <c r="D61" s="106">
        <v>2220</v>
      </c>
      <c r="E61" s="103">
        <f t="shared" si="1"/>
        <v>0</v>
      </c>
      <c r="F61" s="107"/>
    </row>
    <row r="62" spans="1:9" ht="16" thickBot="1">
      <c r="A62" s="7"/>
      <c r="B62" s="97" t="s">
        <v>109</v>
      </c>
      <c r="C62" s="15" t="s">
        <v>110</v>
      </c>
      <c r="D62" s="106">
        <v>4980</v>
      </c>
      <c r="E62" s="103">
        <f t="shared" si="1"/>
        <v>0</v>
      </c>
      <c r="F62" s="104"/>
    </row>
    <row r="63" spans="1:9" ht="16" thickBot="1">
      <c r="A63" s="7"/>
      <c r="B63" s="101" t="s">
        <v>111</v>
      </c>
      <c r="C63" s="15" t="s">
        <v>112</v>
      </c>
      <c r="D63" s="106">
        <v>5460</v>
      </c>
      <c r="E63" s="103">
        <f t="shared" si="1"/>
        <v>0</v>
      </c>
      <c r="F63" s="104"/>
      <c r="I63" s="17"/>
    </row>
    <row r="64" spans="1:9" ht="16" thickBot="1">
      <c r="A64" s="7"/>
      <c r="B64" s="15" t="s">
        <v>113</v>
      </c>
      <c r="C64" s="15" t="s">
        <v>114</v>
      </c>
      <c r="D64" s="106">
        <v>2050</v>
      </c>
      <c r="E64" s="103">
        <f t="shared" si="1"/>
        <v>0</v>
      </c>
      <c r="F64" s="104"/>
      <c r="I64" s="17"/>
    </row>
    <row r="65" spans="1:10" ht="16.5" customHeight="1" thickBot="1">
      <c r="A65" s="7"/>
      <c r="B65" s="24" t="s">
        <v>115</v>
      </c>
      <c r="C65" s="15" t="s">
        <v>116</v>
      </c>
      <c r="D65" s="106">
        <v>4240</v>
      </c>
      <c r="E65" s="103">
        <f t="shared" si="1"/>
        <v>0</v>
      </c>
      <c r="F65" s="104"/>
      <c r="I65" s="17"/>
      <c r="J65" s="17"/>
    </row>
    <row r="66" spans="1:10" ht="16" thickBot="1">
      <c r="A66" s="7"/>
      <c r="B66" s="15" t="s">
        <v>117</v>
      </c>
      <c r="C66" s="15" t="s">
        <v>118</v>
      </c>
      <c r="D66" s="106">
        <v>3220</v>
      </c>
      <c r="E66" s="103">
        <f t="shared" si="1"/>
        <v>0</v>
      </c>
      <c r="F66" s="104"/>
    </row>
    <row r="67" spans="1:10" ht="16" thickBot="1">
      <c r="A67" s="7"/>
      <c r="B67" s="97"/>
      <c r="C67" s="15"/>
      <c r="D67" s="106"/>
      <c r="E67" s="103">
        <f t="shared" si="1"/>
        <v>0</v>
      </c>
      <c r="F67" s="104"/>
    </row>
    <row r="68" spans="1:10" ht="16" thickBot="1">
      <c r="A68" s="7"/>
      <c r="B68" s="97" t="s">
        <v>119</v>
      </c>
      <c r="C68" s="15" t="s">
        <v>120</v>
      </c>
      <c r="D68" s="108">
        <v>3570</v>
      </c>
      <c r="E68" s="103">
        <f t="shared" si="1"/>
        <v>0</v>
      </c>
      <c r="F68" s="104"/>
    </row>
    <row r="69" spans="1:10" ht="16" thickBot="1">
      <c r="A69" s="7"/>
      <c r="B69" s="101" t="s">
        <v>121</v>
      </c>
      <c r="C69" s="15" t="s">
        <v>122</v>
      </c>
      <c r="D69" s="108">
        <v>9975</v>
      </c>
      <c r="E69" s="103">
        <f t="shared" si="1"/>
        <v>0</v>
      </c>
      <c r="F69" s="104"/>
    </row>
    <row r="70" spans="1:10" ht="16" thickBot="1">
      <c r="A70" s="7"/>
      <c r="B70" s="97" t="s">
        <v>123</v>
      </c>
      <c r="C70" s="15" t="s">
        <v>124</v>
      </c>
      <c r="D70" s="108">
        <v>1720</v>
      </c>
      <c r="E70" s="103">
        <f t="shared" si="1"/>
        <v>0</v>
      </c>
      <c r="F70" s="104"/>
    </row>
    <row r="71" spans="1:10" ht="16" thickBot="1">
      <c r="A71" s="7"/>
      <c r="B71" s="15" t="s">
        <v>125</v>
      </c>
      <c r="C71" s="15" t="s">
        <v>126</v>
      </c>
      <c r="D71" s="106">
        <v>2490</v>
      </c>
      <c r="E71" s="103">
        <f t="shared" si="1"/>
        <v>0</v>
      </c>
      <c r="F71" s="104"/>
      <c r="H71" s="18"/>
    </row>
    <row r="72" spans="1:10" ht="16" thickBot="1">
      <c r="A72" s="7"/>
      <c r="B72" s="15" t="s">
        <v>127</v>
      </c>
      <c r="C72" s="15" t="s">
        <v>128</v>
      </c>
      <c r="D72" s="108">
        <v>1590</v>
      </c>
      <c r="E72" s="103">
        <f t="shared" si="1"/>
        <v>0</v>
      </c>
      <c r="F72" s="104"/>
    </row>
    <row r="73" spans="1:10" ht="16" thickBot="1">
      <c r="A73" s="7"/>
      <c r="B73" s="15" t="s">
        <v>129</v>
      </c>
      <c r="C73" s="15" t="s">
        <v>130</v>
      </c>
      <c r="D73" s="108">
        <v>1470</v>
      </c>
      <c r="E73" s="103">
        <f t="shared" si="1"/>
        <v>0</v>
      </c>
      <c r="F73" s="104"/>
      <c r="G73" s="19"/>
      <c r="H73" s="5"/>
      <c r="J73" s="17"/>
    </row>
    <row r="74" spans="1:10" ht="16" thickBot="1">
      <c r="A74" s="7"/>
      <c r="B74" s="109"/>
      <c r="C74" s="20"/>
      <c r="D74" s="108"/>
      <c r="E74" s="103">
        <f t="shared" si="1"/>
        <v>0</v>
      </c>
      <c r="F74" s="104"/>
      <c r="G74" s="19"/>
      <c r="H74" s="5"/>
      <c r="J74" s="17"/>
    </row>
    <row r="75" spans="1:10" ht="16" thickBot="1">
      <c r="A75" s="7"/>
      <c r="B75" s="24" t="s">
        <v>131</v>
      </c>
      <c r="C75" s="24" t="s">
        <v>132</v>
      </c>
      <c r="D75" s="106">
        <v>5700</v>
      </c>
      <c r="E75" s="103">
        <f t="shared" si="1"/>
        <v>0</v>
      </c>
      <c r="F75" s="58"/>
      <c r="G75" s="21"/>
      <c r="J75" s="17"/>
    </row>
    <row r="76" spans="1:10" ht="16" thickBot="1">
      <c r="A76" s="7"/>
      <c r="B76" s="110" t="s">
        <v>133</v>
      </c>
      <c r="C76" s="22" t="s">
        <v>134</v>
      </c>
      <c r="D76" s="106"/>
      <c r="E76" s="103">
        <f t="shared" si="1"/>
        <v>0</v>
      </c>
      <c r="F76" s="58"/>
      <c r="G76" s="21"/>
      <c r="J76" s="17"/>
    </row>
    <row r="77" spans="1:10" ht="16" thickBot="1">
      <c r="A77" s="7"/>
      <c r="B77" s="110" t="s">
        <v>135</v>
      </c>
      <c r="C77" s="23" t="s">
        <v>136</v>
      </c>
      <c r="D77" s="106"/>
      <c r="E77" s="103">
        <f t="shared" si="1"/>
        <v>0</v>
      </c>
      <c r="F77" s="58"/>
      <c r="G77" s="21"/>
      <c r="J77" s="17"/>
    </row>
    <row r="78" spans="1:10" ht="16" thickBot="1">
      <c r="A78" s="7"/>
      <c r="B78" s="24" t="s">
        <v>137</v>
      </c>
      <c r="C78" s="24" t="s">
        <v>138</v>
      </c>
      <c r="D78" s="106">
        <v>2770</v>
      </c>
      <c r="E78" s="103">
        <f t="shared" si="1"/>
        <v>0</v>
      </c>
      <c r="F78" s="104"/>
      <c r="I78" s="25"/>
      <c r="J78" s="17"/>
    </row>
    <row r="79" spans="1:10" ht="16" thickBot="1">
      <c r="A79" s="7"/>
      <c r="B79" s="24" t="s">
        <v>139</v>
      </c>
      <c r="C79" s="24" t="s">
        <v>140</v>
      </c>
      <c r="D79" s="106">
        <v>930</v>
      </c>
      <c r="E79" s="103">
        <f t="shared" si="1"/>
        <v>0</v>
      </c>
      <c r="F79" s="104"/>
      <c r="I79" s="25"/>
      <c r="J79" s="17"/>
    </row>
    <row r="80" spans="1:10" ht="16" thickBot="1">
      <c r="A80" s="7"/>
      <c r="B80" s="24" t="s">
        <v>141</v>
      </c>
      <c r="C80" s="24" t="s">
        <v>142</v>
      </c>
      <c r="D80" s="106">
        <v>4310</v>
      </c>
      <c r="E80" s="103">
        <f t="shared" si="1"/>
        <v>0</v>
      </c>
      <c r="F80" s="104"/>
      <c r="J80" s="17"/>
    </row>
    <row r="81" spans="1:10" ht="16" thickBot="1">
      <c r="A81" s="7"/>
      <c r="B81" s="24" t="s">
        <v>143</v>
      </c>
      <c r="C81" s="24" t="s">
        <v>144</v>
      </c>
      <c r="D81" s="106">
        <v>1530</v>
      </c>
      <c r="E81" s="103">
        <f t="shared" si="1"/>
        <v>0</v>
      </c>
      <c r="F81" s="104"/>
      <c r="J81" s="17"/>
    </row>
    <row r="82" spans="1:10" ht="16" thickBot="1">
      <c r="A82" s="7"/>
      <c r="B82" s="24"/>
      <c r="C82" s="24"/>
      <c r="D82" s="106"/>
      <c r="E82" s="103">
        <f t="shared" si="1"/>
        <v>0</v>
      </c>
      <c r="F82" s="104"/>
      <c r="J82" s="17"/>
    </row>
    <row r="83" spans="1:10" ht="16" thickBot="1">
      <c r="A83" s="7"/>
      <c r="B83" s="24" t="s">
        <v>145</v>
      </c>
      <c r="C83" s="15" t="s">
        <v>146</v>
      </c>
      <c r="D83" s="108">
        <v>390</v>
      </c>
      <c r="E83" s="103">
        <f t="shared" si="1"/>
        <v>0</v>
      </c>
      <c r="F83" s="104"/>
      <c r="G83" s="19"/>
      <c r="H83" s="5"/>
    </row>
    <row r="84" spans="1:10" ht="16" thickBot="1">
      <c r="A84" s="7"/>
      <c r="B84" s="101" t="s">
        <v>147</v>
      </c>
      <c r="C84" s="15" t="s">
        <v>148</v>
      </c>
      <c r="D84" s="111">
        <v>690</v>
      </c>
      <c r="E84" s="112">
        <f t="shared" si="1"/>
        <v>0</v>
      </c>
      <c r="F84" s="104"/>
      <c r="G84" s="19"/>
      <c r="H84" s="5"/>
    </row>
    <row r="85" spans="1:10" ht="16" thickBot="1">
      <c r="A85" s="8"/>
      <c r="B85" s="96"/>
      <c r="C85" s="113"/>
      <c r="D85" s="97"/>
      <c r="E85" s="114">
        <f t="shared" si="1"/>
        <v>0</v>
      </c>
      <c r="F85" s="104"/>
    </row>
    <row r="86" spans="1:10" ht="16" thickBot="1">
      <c r="A86" s="7"/>
      <c r="B86" s="96" t="s">
        <v>149</v>
      </c>
      <c r="C86" s="20" t="s">
        <v>150</v>
      </c>
      <c r="D86" s="69"/>
      <c r="E86" s="114">
        <f t="shared" si="1"/>
        <v>0</v>
      </c>
      <c r="F86" s="104"/>
    </row>
    <row r="87" spans="1:10">
      <c r="A87" s="146"/>
      <c r="B87" s="148" t="s">
        <v>151</v>
      </c>
      <c r="C87" s="149" t="s">
        <v>152</v>
      </c>
      <c r="D87" s="150">
        <v>5000</v>
      </c>
      <c r="E87" s="140">
        <f t="shared" si="1"/>
        <v>0</v>
      </c>
      <c r="F87" s="104"/>
    </row>
    <row r="88" spans="1:10" ht="16" thickBot="1">
      <c r="A88" s="147"/>
      <c r="B88" s="148"/>
      <c r="C88" s="149"/>
      <c r="D88" s="151"/>
      <c r="E88" s="141">
        <f t="shared" si="1"/>
        <v>0</v>
      </c>
      <c r="F88" s="72"/>
    </row>
    <row r="89" spans="1:10" ht="16" thickBot="1">
      <c r="A89" s="7"/>
      <c r="B89" s="97" t="s">
        <v>153</v>
      </c>
      <c r="C89" s="26" t="s">
        <v>154</v>
      </c>
      <c r="D89" s="115">
        <v>7680</v>
      </c>
      <c r="E89" s="103">
        <f t="shared" si="1"/>
        <v>0</v>
      </c>
      <c r="F89" s="104"/>
    </row>
    <row r="90" spans="1:10" ht="16" thickBot="1">
      <c r="A90" s="7"/>
      <c r="B90" s="116" t="s">
        <v>155</v>
      </c>
      <c r="C90" s="24" t="s">
        <v>156</v>
      </c>
      <c r="D90" s="108">
        <v>11500</v>
      </c>
      <c r="E90" s="103">
        <f t="shared" si="1"/>
        <v>0</v>
      </c>
      <c r="F90" s="104"/>
    </row>
    <row r="91" spans="1:10" ht="16" thickBot="1">
      <c r="A91" s="7"/>
      <c r="B91" s="116" t="s">
        <v>157</v>
      </c>
      <c r="C91" s="15" t="s">
        <v>158</v>
      </c>
      <c r="D91" s="106">
        <v>10200</v>
      </c>
      <c r="E91" s="103">
        <f t="shared" si="1"/>
        <v>0</v>
      </c>
      <c r="F91" s="104"/>
    </row>
    <row r="92" spans="1:10" ht="16" thickBot="1">
      <c r="A92" s="7"/>
      <c r="B92" s="116" t="s">
        <v>159</v>
      </c>
      <c r="C92" s="15" t="s">
        <v>160</v>
      </c>
      <c r="D92" s="108">
        <v>11860</v>
      </c>
      <c r="E92" s="103">
        <f t="shared" si="1"/>
        <v>0</v>
      </c>
      <c r="F92" s="104"/>
    </row>
    <row r="93" spans="1:10" ht="16" thickBot="1">
      <c r="A93" s="7"/>
      <c r="B93" s="116" t="s">
        <v>161</v>
      </c>
      <c r="C93" s="15" t="s">
        <v>162</v>
      </c>
      <c r="D93" s="108">
        <v>12450</v>
      </c>
      <c r="E93" s="103">
        <f t="shared" si="1"/>
        <v>0</v>
      </c>
      <c r="F93" s="104"/>
    </row>
    <row r="94" spans="1:10" ht="16" thickBot="1">
      <c r="A94" s="7"/>
      <c r="B94" s="116" t="s">
        <v>163</v>
      </c>
      <c r="C94" s="24" t="s">
        <v>164</v>
      </c>
      <c r="D94" s="108">
        <v>4800</v>
      </c>
      <c r="E94" s="103">
        <f t="shared" si="1"/>
        <v>0</v>
      </c>
      <c r="F94" s="104"/>
    </row>
    <row r="95" spans="1:10" ht="16" thickBot="1">
      <c r="A95" s="7"/>
      <c r="B95" s="24" t="s">
        <v>165</v>
      </c>
      <c r="C95" s="24" t="s">
        <v>166</v>
      </c>
      <c r="D95" s="106">
        <v>3400</v>
      </c>
      <c r="E95" s="103">
        <f t="shared" si="1"/>
        <v>0</v>
      </c>
      <c r="F95" s="104"/>
    </row>
    <row r="96" spans="1:10" ht="16" thickBot="1">
      <c r="A96" s="7"/>
      <c r="B96" s="116" t="s">
        <v>167</v>
      </c>
      <c r="C96" s="24" t="s">
        <v>168</v>
      </c>
      <c r="D96" s="106">
        <v>15480</v>
      </c>
      <c r="E96" s="103">
        <f t="shared" si="1"/>
        <v>0</v>
      </c>
      <c r="F96" s="104"/>
      <c r="G96" s="27"/>
      <c r="H96" s="5"/>
    </row>
    <row r="97" spans="1:8" ht="16" thickBot="1">
      <c r="A97" s="7"/>
      <c r="B97" s="116" t="s">
        <v>169</v>
      </c>
      <c r="C97" s="24" t="s">
        <v>170</v>
      </c>
      <c r="D97" s="106">
        <v>19950</v>
      </c>
      <c r="E97" s="103">
        <f t="shared" si="1"/>
        <v>0</v>
      </c>
      <c r="F97" s="104"/>
      <c r="G97" s="27"/>
      <c r="H97" s="5"/>
    </row>
    <row r="98" spans="1:8" ht="16" thickBot="1">
      <c r="A98" s="7"/>
      <c r="B98" s="116" t="s">
        <v>171</v>
      </c>
      <c r="C98" s="24" t="s">
        <v>172</v>
      </c>
      <c r="D98" s="106">
        <v>12840</v>
      </c>
      <c r="E98" s="103">
        <f t="shared" si="1"/>
        <v>0</v>
      </c>
      <c r="F98" s="104"/>
      <c r="G98" s="27"/>
      <c r="H98" s="5"/>
    </row>
    <row r="99" spans="1:8" ht="16" thickBot="1">
      <c r="A99" s="7"/>
      <c r="B99" s="116" t="s">
        <v>173</v>
      </c>
      <c r="C99" s="24" t="s">
        <v>174</v>
      </c>
      <c r="D99" s="106">
        <v>14340</v>
      </c>
      <c r="E99" s="103">
        <f t="shared" si="1"/>
        <v>0</v>
      </c>
      <c r="F99" s="104"/>
      <c r="G99" s="27"/>
      <c r="H99" s="5"/>
    </row>
    <row r="100" spans="1:8" ht="16" thickBot="1">
      <c r="A100" s="7"/>
      <c r="B100" s="116" t="s">
        <v>175</v>
      </c>
      <c r="C100" s="24" t="s">
        <v>176</v>
      </c>
      <c r="D100" s="106">
        <v>13120</v>
      </c>
      <c r="E100" s="103">
        <f t="shared" si="1"/>
        <v>0</v>
      </c>
      <c r="F100" s="104"/>
      <c r="G100" s="27"/>
      <c r="H100" s="5"/>
    </row>
    <row r="101" spans="1:8" ht="16" thickBot="1">
      <c r="A101" s="7"/>
      <c r="B101" s="116" t="s">
        <v>177</v>
      </c>
      <c r="C101" s="24" t="s">
        <v>178</v>
      </c>
      <c r="D101" s="106">
        <v>530</v>
      </c>
      <c r="E101" s="103">
        <f t="shared" si="1"/>
        <v>0</v>
      </c>
      <c r="F101" s="104"/>
      <c r="G101" s="27"/>
      <c r="H101" s="5"/>
    </row>
    <row r="102" spans="1:8" ht="16" thickBot="1">
      <c r="A102" s="7"/>
      <c r="B102" s="116" t="s">
        <v>179</v>
      </c>
      <c r="C102" s="24" t="s">
        <v>180</v>
      </c>
      <c r="D102" s="106">
        <v>13720</v>
      </c>
      <c r="E102" s="103">
        <f t="shared" si="1"/>
        <v>0</v>
      </c>
      <c r="F102" s="104"/>
      <c r="G102" s="27"/>
      <c r="H102" s="5"/>
    </row>
    <row r="103" spans="1:8" s="21" customFormat="1" ht="16" thickBot="1">
      <c r="A103" s="7"/>
      <c r="B103" s="116" t="s">
        <v>181</v>
      </c>
      <c r="C103" s="24" t="s">
        <v>182</v>
      </c>
      <c r="D103" s="106">
        <v>20380</v>
      </c>
      <c r="E103" s="103">
        <f t="shared" si="1"/>
        <v>0</v>
      </c>
      <c r="F103" s="114"/>
      <c r="G103" s="27"/>
      <c r="H103" s="12"/>
    </row>
    <row r="104" spans="1:8" ht="16" thickBot="1">
      <c r="A104" s="7"/>
      <c r="B104" s="116" t="s">
        <v>183</v>
      </c>
      <c r="C104" s="24" t="s">
        <v>184</v>
      </c>
      <c r="D104" s="106">
        <v>13220</v>
      </c>
      <c r="E104" s="103">
        <f t="shared" si="1"/>
        <v>0</v>
      </c>
      <c r="F104" s="104"/>
      <c r="G104" s="27"/>
      <c r="H104" s="5"/>
    </row>
    <row r="105" spans="1:8" ht="16" thickBot="1">
      <c r="A105" s="7"/>
      <c r="B105" s="116" t="s">
        <v>185</v>
      </c>
      <c r="C105" s="24" t="s">
        <v>186</v>
      </c>
      <c r="D105" s="106">
        <v>14770</v>
      </c>
      <c r="E105" s="103">
        <f t="shared" si="1"/>
        <v>0</v>
      </c>
      <c r="F105" s="104"/>
      <c r="G105" s="27"/>
      <c r="H105" s="5"/>
    </row>
    <row r="106" spans="1:8" ht="16" thickBot="1">
      <c r="A106" s="7"/>
      <c r="B106" s="116" t="s">
        <v>187</v>
      </c>
      <c r="C106" s="24" t="s">
        <v>188</v>
      </c>
      <c r="D106" s="106">
        <v>13510</v>
      </c>
      <c r="E106" s="103">
        <f t="shared" si="1"/>
        <v>0</v>
      </c>
      <c r="F106" s="104"/>
      <c r="G106" s="27"/>
      <c r="H106" s="5"/>
    </row>
    <row r="107" spans="1:8" ht="16" thickBot="1">
      <c r="A107" s="7"/>
      <c r="B107" s="117" t="s">
        <v>189</v>
      </c>
      <c r="C107" s="117" t="s">
        <v>190</v>
      </c>
      <c r="D107" s="10"/>
      <c r="E107" s="103">
        <f t="shared" si="1"/>
        <v>0</v>
      </c>
      <c r="F107" s="104"/>
      <c r="G107" s="27"/>
      <c r="H107" s="5"/>
    </row>
    <row r="108" spans="1:8" ht="16" thickBot="1">
      <c r="A108" s="7"/>
      <c r="B108" s="24" t="s">
        <v>191</v>
      </c>
      <c r="C108" s="24" t="s">
        <v>192</v>
      </c>
      <c r="D108" s="106">
        <v>10360</v>
      </c>
      <c r="E108" s="103">
        <f t="shared" si="1"/>
        <v>0</v>
      </c>
      <c r="F108" s="104"/>
      <c r="G108" s="27"/>
      <c r="H108" s="5"/>
    </row>
    <row r="109" spans="1:8" ht="16" thickBot="1">
      <c r="A109" s="7"/>
      <c r="B109" s="24" t="s">
        <v>193</v>
      </c>
      <c r="C109" s="15" t="s">
        <v>194</v>
      </c>
      <c r="D109" s="106">
        <v>890</v>
      </c>
      <c r="E109" s="103">
        <f t="shared" si="1"/>
        <v>0</v>
      </c>
      <c r="F109" s="104"/>
      <c r="G109" s="27"/>
      <c r="H109" s="5"/>
    </row>
    <row r="110" spans="1:8" ht="16" thickBot="1">
      <c r="A110" s="7"/>
      <c r="B110" s="24" t="s">
        <v>195</v>
      </c>
      <c r="C110" s="24" t="s">
        <v>196</v>
      </c>
      <c r="D110" s="79">
        <v>1080</v>
      </c>
      <c r="E110" s="103">
        <f t="shared" si="1"/>
        <v>0</v>
      </c>
      <c r="F110" s="104"/>
      <c r="G110" s="27"/>
      <c r="H110" s="5"/>
    </row>
    <row r="111" spans="1:8" ht="16" thickBot="1">
      <c r="A111" s="7"/>
      <c r="B111" s="118" t="s">
        <v>197</v>
      </c>
      <c r="C111" s="28" t="s">
        <v>198</v>
      </c>
      <c r="D111" s="79">
        <v>1180</v>
      </c>
      <c r="E111" s="103">
        <f t="shared" si="1"/>
        <v>0</v>
      </c>
      <c r="F111" s="104"/>
      <c r="G111" s="27"/>
      <c r="H111" s="5"/>
    </row>
    <row r="112" spans="1:8" ht="16" thickBot="1">
      <c r="A112" s="7"/>
      <c r="B112" s="116" t="s">
        <v>199</v>
      </c>
      <c r="C112" s="24" t="s">
        <v>200</v>
      </c>
      <c r="D112" s="119">
        <v>145</v>
      </c>
      <c r="E112" s="103">
        <f t="shared" si="1"/>
        <v>0</v>
      </c>
      <c r="F112" s="104"/>
    </row>
    <row r="113" spans="1:8" ht="16" thickBot="1">
      <c r="A113" s="29"/>
      <c r="B113" s="101" t="s">
        <v>201</v>
      </c>
      <c r="C113" s="15" t="s">
        <v>202</v>
      </c>
      <c r="D113" s="106">
        <v>1356</v>
      </c>
      <c r="E113" s="103">
        <f t="shared" si="1"/>
        <v>0</v>
      </c>
      <c r="F113" s="104"/>
    </row>
    <row r="114" spans="1:8" ht="16" thickBot="1">
      <c r="A114" s="7"/>
      <c r="B114" s="101" t="s">
        <v>203</v>
      </c>
      <c r="C114" s="15" t="s">
        <v>204</v>
      </c>
      <c r="D114" s="106">
        <v>600</v>
      </c>
      <c r="E114" s="103">
        <f t="shared" si="1"/>
        <v>0</v>
      </c>
      <c r="F114" s="104"/>
    </row>
    <row r="115" spans="1:8" ht="16" thickBot="1">
      <c r="A115" s="7"/>
      <c r="B115" s="101" t="s">
        <v>205</v>
      </c>
      <c r="C115" s="15" t="s">
        <v>206</v>
      </c>
      <c r="D115" s="106">
        <v>420</v>
      </c>
      <c r="E115" s="103">
        <f t="shared" si="1"/>
        <v>0</v>
      </c>
      <c r="F115" s="104"/>
    </row>
    <row r="116" spans="1:8" ht="16" thickBot="1">
      <c r="A116" s="7"/>
      <c r="B116" s="24" t="s">
        <v>207</v>
      </c>
      <c r="C116" s="24" t="s">
        <v>208</v>
      </c>
      <c r="D116" s="106">
        <v>1290</v>
      </c>
      <c r="E116" s="103">
        <f t="shared" si="1"/>
        <v>0</v>
      </c>
      <c r="F116" s="104"/>
    </row>
    <row r="117" spans="1:8" ht="16" thickBot="1">
      <c r="A117" s="7"/>
      <c r="B117" s="24" t="s">
        <v>209</v>
      </c>
      <c r="C117" s="24" t="s">
        <v>210</v>
      </c>
      <c r="D117" s="106">
        <v>1740</v>
      </c>
      <c r="E117" s="103">
        <f t="shared" si="1"/>
        <v>0</v>
      </c>
      <c r="F117" s="104"/>
      <c r="G117" s="27"/>
      <c r="H117" s="5"/>
    </row>
    <row r="118" spans="1:8" ht="16" thickBot="1">
      <c r="A118" s="7"/>
      <c r="B118" s="116" t="s">
        <v>211</v>
      </c>
      <c r="C118" s="24" t="s">
        <v>212</v>
      </c>
      <c r="D118" s="106">
        <v>1350</v>
      </c>
      <c r="E118" s="103">
        <f t="shared" si="1"/>
        <v>0</v>
      </c>
      <c r="F118" s="104"/>
      <c r="G118" s="27"/>
      <c r="H118" s="5"/>
    </row>
    <row r="119" spans="1:8" ht="16" thickBot="1">
      <c r="A119" s="7"/>
      <c r="B119" s="116" t="s">
        <v>213</v>
      </c>
      <c r="C119" s="24" t="s">
        <v>214</v>
      </c>
      <c r="D119" s="106">
        <v>2850</v>
      </c>
      <c r="E119" s="103">
        <f t="shared" si="1"/>
        <v>0</v>
      </c>
      <c r="F119" s="104"/>
      <c r="G119" s="27"/>
      <c r="H119" s="5"/>
    </row>
    <row r="120" spans="1:8" ht="16" thickBot="1">
      <c r="A120" s="7"/>
      <c r="B120" s="101" t="s">
        <v>215</v>
      </c>
      <c r="C120" s="15" t="s">
        <v>216</v>
      </c>
      <c r="D120" s="106">
        <v>480</v>
      </c>
      <c r="E120" s="103">
        <f t="shared" si="1"/>
        <v>0</v>
      </c>
      <c r="F120" s="104"/>
      <c r="G120" s="27"/>
      <c r="H120" s="5"/>
    </row>
    <row r="121" spans="1:8">
      <c r="A121" s="137"/>
      <c r="B121" s="81" t="s">
        <v>217</v>
      </c>
      <c r="C121" s="24" t="s">
        <v>218</v>
      </c>
      <c r="D121" s="139">
        <v>1980</v>
      </c>
      <c r="E121" s="140">
        <f t="shared" si="1"/>
        <v>0</v>
      </c>
      <c r="F121" s="104"/>
      <c r="G121" s="27"/>
      <c r="H121" s="5"/>
    </row>
    <row r="122" spans="1:8" ht="16" thickBot="1">
      <c r="A122" s="138"/>
      <c r="B122" s="120" t="s">
        <v>219</v>
      </c>
      <c r="C122" s="24" t="s">
        <v>220</v>
      </c>
      <c r="D122" s="139"/>
      <c r="E122" s="141">
        <f t="shared" si="1"/>
        <v>0</v>
      </c>
      <c r="F122" s="104"/>
      <c r="G122" s="27"/>
      <c r="H122" s="5"/>
    </row>
    <row r="123" spans="1:8" ht="16" thickBot="1">
      <c r="A123" s="7"/>
      <c r="B123" s="58"/>
      <c r="C123" s="24"/>
      <c r="D123" s="106"/>
      <c r="E123" s="103">
        <f t="shared" si="1"/>
        <v>0</v>
      </c>
      <c r="F123" s="104"/>
      <c r="G123" s="27"/>
      <c r="H123" s="5"/>
    </row>
    <row r="124" spans="1:8" ht="16" thickBot="1">
      <c r="A124" s="7"/>
      <c r="B124" s="96" t="s">
        <v>221</v>
      </c>
      <c r="C124" s="20" t="s">
        <v>222</v>
      </c>
      <c r="D124" s="106"/>
      <c r="E124" s="103">
        <f t="shared" si="1"/>
        <v>0</v>
      </c>
      <c r="F124" s="104"/>
      <c r="G124" s="27"/>
      <c r="H124" s="5"/>
    </row>
    <row r="125" spans="1:8" ht="16" thickBot="1">
      <c r="A125" s="7"/>
      <c r="B125" s="15" t="s">
        <v>223</v>
      </c>
      <c r="C125" s="15" t="s">
        <v>224</v>
      </c>
      <c r="D125" s="106">
        <v>2520</v>
      </c>
      <c r="E125" s="103">
        <f t="shared" si="1"/>
        <v>0</v>
      </c>
      <c r="F125" s="104"/>
      <c r="G125" s="27"/>
      <c r="H125" s="5"/>
    </row>
    <row r="126" spans="1:8" ht="16" thickBot="1">
      <c r="A126" s="7"/>
      <c r="B126" s="15" t="s">
        <v>225</v>
      </c>
      <c r="C126" s="15" t="s">
        <v>226</v>
      </c>
      <c r="D126" s="106">
        <v>2520</v>
      </c>
      <c r="E126" s="103">
        <f t="shared" si="1"/>
        <v>0</v>
      </c>
      <c r="F126" s="104"/>
      <c r="G126" s="27"/>
      <c r="H126" s="5"/>
    </row>
    <row r="127" spans="1:8" ht="16" thickBot="1">
      <c r="A127" s="7"/>
      <c r="B127" s="116" t="s">
        <v>227</v>
      </c>
      <c r="C127" s="24" t="s">
        <v>228</v>
      </c>
      <c r="D127" s="106">
        <v>1960</v>
      </c>
      <c r="E127" s="103">
        <f t="shared" si="1"/>
        <v>0</v>
      </c>
      <c r="F127" s="104"/>
      <c r="G127" s="27"/>
      <c r="H127" s="5"/>
    </row>
    <row r="128" spans="1:8" ht="16" thickBot="1">
      <c r="A128" s="7"/>
      <c r="B128" s="116" t="s">
        <v>229</v>
      </c>
      <c r="C128" s="24" t="s">
        <v>230</v>
      </c>
      <c r="D128" s="106">
        <v>1340</v>
      </c>
      <c r="E128" s="103">
        <f t="shared" ref="E128:E173" si="2">A128*D128</f>
        <v>0</v>
      </c>
      <c r="F128" s="104"/>
      <c r="G128" s="27"/>
      <c r="H128" s="5"/>
    </row>
    <row r="129" spans="1:11" ht="16" thickBot="1">
      <c r="A129" s="7"/>
      <c r="B129" s="118" t="s">
        <v>231</v>
      </c>
      <c r="C129" s="15" t="s">
        <v>232</v>
      </c>
      <c r="D129" s="106">
        <v>980</v>
      </c>
      <c r="E129" s="103">
        <f t="shared" si="2"/>
        <v>0</v>
      </c>
      <c r="F129" s="104"/>
      <c r="G129" s="27"/>
      <c r="H129" s="30"/>
    </row>
    <row r="130" spans="1:11" s="21" customFormat="1" ht="16" thickBot="1">
      <c r="A130" s="7"/>
      <c r="B130" s="15" t="s">
        <v>233</v>
      </c>
      <c r="C130" s="15" t="s">
        <v>234</v>
      </c>
      <c r="D130" s="106">
        <v>2400</v>
      </c>
      <c r="E130" s="103">
        <f t="shared" si="2"/>
        <v>0</v>
      </c>
      <c r="F130" s="114"/>
      <c r="G130" s="27"/>
      <c r="H130" s="31"/>
      <c r="K130" s="32"/>
    </row>
    <row r="131" spans="1:11" ht="16" thickBot="1">
      <c r="A131" s="7"/>
      <c r="B131" s="15" t="s">
        <v>235</v>
      </c>
      <c r="C131" s="15" t="s">
        <v>236</v>
      </c>
      <c r="D131" s="106">
        <v>1300</v>
      </c>
      <c r="E131" s="103">
        <f t="shared" si="2"/>
        <v>0</v>
      </c>
      <c r="F131" s="104"/>
      <c r="G131" s="27"/>
      <c r="H131" s="30"/>
      <c r="K131" s="17"/>
    </row>
    <row r="132" spans="1:11" ht="16" thickBot="1">
      <c r="A132" s="7"/>
      <c r="B132" s="97" t="s">
        <v>237</v>
      </c>
      <c r="C132" s="15" t="s">
        <v>238</v>
      </c>
      <c r="D132" s="106">
        <v>840</v>
      </c>
      <c r="E132" s="103">
        <f t="shared" si="2"/>
        <v>0</v>
      </c>
      <c r="F132" s="104"/>
      <c r="G132" s="27"/>
      <c r="H132" s="5"/>
    </row>
    <row r="133" spans="1:11" ht="16" thickBot="1">
      <c r="A133" s="7"/>
      <c r="B133" s="97" t="s">
        <v>239</v>
      </c>
      <c r="C133" s="15" t="s">
        <v>240</v>
      </c>
      <c r="D133" s="106">
        <v>350</v>
      </c>
      <c r="E133" s="103">
        <f t="shared" si="2"/>
        <v>0</v>
      </c>
      <c r="F133" s="104"/>
      <c r="G133" s="27"/>
      <c r="H133" s="5"/>
    </row>
    <row r="134" spans="1:11" ht="16" thickBot="1">
      <c r="A134" s="7"/>
      <c r="B134" s="97" t="s">
        <v>241</v>
      </c>
      <c r="C134" s="15" t="s">
        <v>242</v>
      </c>
      <c r="D134" s="106">
        <v>350</v>
      </c>
      <c r="E134" s="103">
        <f t="shared" si="2"/>
        <v>0</v>
      </c>
      <c r="F134" s="104"/>
      <c r="G134" s="27"/>
      <c r="H134" s="5"/>
    </row>
    <row r="135" spans="1:11" ht="16" thickBot="1">
      <c r="A135" s="7"/>
      <c r="B135" s="81" t="s">
        <v>243</v>
      </c>
      <c r="C135" s="24" t="s">
        <v>244</v>
      </c>
      <c r="D135" s="106">
        <v>170</v>
      </c>
      <c r="E135" s="103">
        <f t="shared" si="2"/>
        <v>0</v>
      </c>
      <c r="F135" s="104"/>
      <c r="G135" s="27"/>
      <c r="H135" s="5"/>
    </row>
    <row r="136" spans="1:11" ht="16" thickBot="1">
      <c r="A136" s="7"/>
      <c r="B136" s="97" t="s">
        <v>245</v>
      </c>
      <c r="C136" s="15" t="s">
        <v>246</v>
      </c>
      <c r="D136" s="106">
        <v>1480</v>
      </c>
      <c r="E136" s="103">
        <f t="shared" si="2"/>
        <v>0</v>
      </c>
      <c r="F136" s="104"/>
      <c r="G136" s="27"/>
      <c r="H136" s="5"/>
    </row>
    <row r="137" spans="1:11" ht="16" thickBot="1">
      <c r="A137" s="7"/>
      <c r="B137" s="97"/>
      <c r="C137" s="113"/>
      <c r="D137" s="121"/>
      <c r="E137" s="103">
        <f t="shared" si="2"/>
        <v>0</v>
      </c>
      <c r="F137" s="104"/>
      <c r="G137" s="27"/>
      <c r="H137" s="5"/>
    </row>
    <row r="138" spans="1:11" ht="16" thickBot="1">
      <c r="A138" s="7"/>
      <c r="B138" s="96" t="s">
        <v>247</v>
      </c>
      <c r="C138" s="20" t="s">
        <v>247</v>
      </c>
      <c r="D138" s="106"/>
      <c r="E138" s="103">
        <f t="shared" si="2"/>
        <v>0</v>
      </c>
      <c r="F138" s="104"/>
      <c r="G138" s="27"/>
      <c r="H138" s="5"/>
    </row>
    <row r="139" spans="1:11" ht="16" thickBot="1">
      <c r="A139" s="7"/>
      <c r="B139" s="24" t="s">
        <v>248</v>
      </c>
      <c r="C139" s="24" t="s">
        <v>249</v>
      </c>
      <c r="D139" s="106">
        <v>680</v>
      </c>
      <c r="E139" s="103">
        <f t="shared" si="2"/>
        <v>0</v>
      </c>
      <c r="F139" s="104"/>
      <c r="G139" s="27"/>
      <c r="H139" s="5"/>
    </row>
    <row r="140" spans="1:11" ht="16" thickBot="1">
      <c r="A140" s="7"/>
      <c r="B140" s="81" t="s">
        <v>250</v>
      </c>
      <c r="C140" s="24" t="s">
        <v>251</v>
      </c>
      <c r="D140" s="106">
        <v>820</v>
      </c>
      <c r="E140" s="103">
        <f t="shared" si="2"/>
        <v>0</v>
      </c>
      <c r="F140" s="104"/>
      <c r="G140" s="27"/>
      <c r="H140" s="5"/>
    </row>
    <row r="141" spans="1:11" ht="16" thickBot="1">
      <c r="A141" s="7"/>
      <c r="B141" s="116" t="s">
        <v>252</v>
      </c>
      <c r="C141" s="24" t="s">
        <v>253</v>
      </c>
      <c r="D141" s="106">
        <v>1890</v>
      </c>
      <c r="E141" s="103">
        <f t="shared" si="2"/>
        <v>0</v>
      </c>
      <c r="F141" s="104"/>
      <c r="G141" s="27"/>
      <c r="H141" s="5"/>
    </row>
    <row r="142" spans="1:11" ht="16" thickBot="1">
      <c r="A142" s="7"/>
      <c r="B142" s="81"/>
      <c r="C142" s="24"/>
      <c r="D142" s="106"/>
      <c r="E142" s="103">
        <f t="shared" si="2"/>
        <v>0</v>
      </c>
      <c r="F142" s="104"/>
      <c r="G142" s="27"/>
      <c r="H142" s="5"/>
    </row>
    <row r="143" spans="1:11" ht="16" thickBot="1">
      <c r="A143" s="33"/>
      <c r="B143" s="96" t="s">
        <v>254</v>
      </c>
      <c r="C143" s="20" t="s">
        <v>255</v>
      </c>
      <c r="D143" s="10"/>
      <c r="E143" s="103">
        <f t="shared" si="2"/>
        <v>0</v>
      </c>
      <c r="F143" s="104"/>
      <c r="G143" s="27"/>
      <c r="H143" s="5"/>
    </row>
    <row r="144" spans="1:11" ht="16" thickBot="1">
      <c r="A144" s="34"/>
      <c r="B144" s="116" t="s">
        <v>256</v>
      </c>
      <c r="C144" s="24" t="s">
        <v>257</v>
      </c>
      <c r="D144" s="119">
        <v>12300</v>
      </c>
      <c r="E144" s="103">
        <f t="shared" si="2"/>
        <v>0</v>
      </c>
      <c r="F144" s="104"/>
      <c r="G144" s="27"/>
      <c r="H144" s="5"/>
    </row>
    <row r="145" spans="1:8" ht="16" thickBot="1">
      <c r="A145" s="7"/>
      <c r="B145" s="97" t="s">
        <v>258</v>
      </c>
      <c r="C145" s="24" t="s">
        <v>259</v>
      </c>
      <c r="D145" s="106">
        <v>690</v>
      </c>
      <c r="E145" s="103">
        <f t="shared" si="2"/>
        <v>0</v>
      </c>
      <c r="F145" s="104"/>
      <c r="G145" s="27"/>
      <c r="H145" s="5"/>
    </row>
    <row r="146" spans="1:8" ht="16" thickBot="1">
      <c r="A146" s="7"/>
      <c r="B146" s="116" t="s">
        <v>260</v>
      </c>
      <c r="C146" s="24" t="s">
        <v>261</v>
      </c>
      <c r="D146" s="106">
        <v>1800</v>
      </c>
      <c r="E146" s="103">
        <f t="shared" si="2"/>
        <v>0</v>
      </c>
      <c r="F146" s="104"/>
      <c r="G146" s="27"/>
      <c r="H146" s="5"/>
    </row>
    <row r="147" spans="1:8" ht="16" thickBot="1">
      <c r="A147" s="7"/>
      <c r="B147" s="116" t="s">
        <v>262</v>
      </c>
      <c r="C147" s="24" t="s">
        <v>263</v>
      </c>
      <c r="D147" s="106">
        <v>60</v>
      </c>
      <c r="E147" s="103">
        <f t="shared" si="2"/>
        <v>0</v>
      </c>
      <c r="F147" s="104"/>
      <c r="G147" s="27"/>
      <c r="H147" s="5"/>
    </row>
    <row r="148" spans="1:8" ht="16" thickBot="1">
      <c r="A148" s="7"/>
      <c r="B148" s="116" t="s">
        <v>264</v>
      </c>
      <c r="C148" s="24" t="s">
        <v>265</v>
      </c>
      <c r="D148" s="106">
        <v>60</v>
      </c>
      <c r="E148" s="103">
        <f t="shared" si="2"/>
        <v>0</v>
      </c>
      <c r="F148" s="104"/>
      <c r="G148" s="27"/>
      <c r="H148" s="5"/>
    </row>
    <row r="149" spans="1:8" ht="16" thickBot="1">
      <c r="A149" s="7"/>
      <c r="B149" s="101" t="s">
        <v>266</v>
      </c>
      <c r="C149" s="15" t="s">
        <v>267</v>
      </c>
      <c r="D149" s="106">
        <v>990</v>
      </c>
      <c r="E149" s="103">
        <f t="shared" si="2"/>
        <v>0</v>
      </c>
      <c r="F149" s="104"/>
      <c r="G149" s="27"/>
      <c r="H149" s="5"/>
    </row>
    <row r="150" spans="1:8" ht="16" thickBot="1">
      <c r="A150" s="7"/>
      <c r="B150" s="24" t="s">
        <v>268</v>
      </c>
      <c r="C150" s="24" t="s">
        <v>269</v>
      </c>
      <c r="D150" s="106">
        <v>3800</v>
      </c>
      <c r="E150" s="103">
        <f t="shared" si="2"/>
        <v>0</v>
      </c>
      <c r="F150" s="104"/>
      <c r="G150" s="27"/>
      <c r="H150" s="5"/>
    </row>
    <row r="151" spans="1:8" ht="16" thickBot="1">
      <c r="A151" s="7"/>
      <c r="B151" s="101" t="s">
        <v>270</v>
      </c>
      <c r="C151" s="15" t="s">
        <v>271</v>
      </c>
      <c r="D151" s="106">
        <v>960</v>
      </c>
      <c r="E151" s="103">
        <f t="shared" si="2"/>
        <v>0</v>
      </c>
      <c r="F151" s="104"/>
      <c r="G151" s="27"/>
      <c r="H151" s="5"/>
    </row>
    <row r="152" spans="1:8" ht="16" thickBot="1">
      <c r="A152" s="7"/>
      <c r="B152" s="24" t="s">
        <v>272</v>
      </c>
      <c r="C152" s="24" t="s">
        <v>273</v>
      </c>
      <c r="D152" s="106">
        <v>1150</v>
      </c>
      <c r="E152" s="103">
        <f t="shared" si="2"/>
        <v>0</v>
      </c>
      <c r="F152" s="104"/>
      <c r="G152" s="27"/>
      <c r="H152" s="5"/>
    </row>
    <row r="153" spans="1:8" ht="16" thickBot="1">
      <c r="A153" s="7"/>
      <c r="B153" s="24" t="s">
        <v>274</v>
      </c>
      <c r="C153" s="24" t="s">
        <v>275</v>
      </c>
      <c r="D153" s="106">
        <v>3660</v>
      </c>
      <c r="E153" s="103">
        <f t="shared" si="2"/>
        <v>0</v>
      </c>
      <c r="F153" s="104"/>
      <c r="G153" s="27"/>
      <c r="H153" s="5"/>
    </row>
    <row r="154" spans="1:8" ht="16" thickBot="1">
      <c r="A154" s="7"/>
      <c r="B154" s="24" t="s">
        <v>276</v>
      </c>
      <c r="C154" s="24" t="s">
        <v>277</v>
      </c>
      <c r="D154" s="106">
        <v>950</v>
      </c>
      <c r="E154" s="103">
        <f t="shared" si="2"/>
        <v>0</v>
      </c>
      <c r="F154" s="104"/>
      <c r="G154" s="27"/>
      <c r="H154" s="5"/>
    </row>
    <row r="155" spans="1:8" ht="16" thickBot="1">
      <c r="A155" s="7"/>
      <c r="B155" s="24" t="s">
        <v>278</v>
      </c>
      <c r="C155" s="24" t="s">
        <v>279</v>
      </c>
      <c r="D155" s="106">
        <v>660</v>
      </c>
      <c r="E155" s="103">
        <f t="shared" si="2"/>
        <v>0</v>
      </c>
      <c r="F155" s="104"/>
      <c r="G155" s="27"/>
      <c r="H155" s="5"/>
    </row>
    <row r="156" spans="1:8" ht="16" thickBot="1">
      <c r="A156" s="7"/>
      <c r="B156" s="81" t="s">
        <v>280</v>
      </c>
      <c r="C156" s="24" t="s">
        <v>281</v>
      </c>
      <c r="D156" s="106">
        <v>1680</v>
      </c>
      <c r="E156" s="103">
        <f t="shared" si="2"/>
        <v>0</v>
      </c>
      <c r="F156" s="104"/>
      <c r="G156" s="27"/>
      <c r="H156" s="5"/>
    </row>
    <row r="157" spans="1:8" ht="16" thickBot="1">
      <c r="A157" s="7"/>
      <c r="B157" s="81"/>
      <c r="C157" s="113"/>
      <c r="D157" s="121"/>
      <c r="E157" s="103">
        <f t="shared" si="2"/>
        <v>0</v>
      </c>
      <c r="F157" s="104"/>
      <c r="G157" s="27"/>
      <c r="H157" s="5"/>
    </row>
    <row r="158" spans="1:8" ht="16" thickBot="1">
      <c r="A158" s="7"/>
      <c r="B158" s="96" t="s">
        <v>282</v>
      </c>
      <c r="C158" s="20" t="s">
        <v>283</v>
      </c>
      <c r="D158" s="106"/>
      <c r="E158" s="103">
        <f t="shared" si="2"/>
        <v>0</v>
      </c>
      <c r="F158" s="104"/>
      <c r="G158" s="27"/>
      <c r="H158" s="5"/>
    </row>
    <row r="159" spans="1:8" ht="16" thickBot="1">
      <c r="A159" s="7"/>
      <c r="B159" s="15" t="s">
        <v>284</v>
      </c>
      <c r="C159" s="15" t="s">
        <v>285</v>
      </c>
      <c r="D159" s="106">
        <v>4850</v>
      </c>
      <c r="E159" s="103">
        <f t="shared" si="2"/>
        <v>0</v>
      </c>
      <c r="F159" s="104"/>
      <c r="G159" s="27"/>
      <c r="H159" s="5"/>
    </row>
    <row r="160" spans="1:8" ht="16" thickBot="1">
      <c r="A160" s="7"/>
      <c r="B160" s="15" t="s">
        <v>286</v>
      </c>
      <c r="C160" s="15" t="s">
        <v>287</v>
      </c>
      <c r="D160" s="106">
        <v>5180</v>
      </c>
      <c r="E160" s="103">
        <f t="shared" si="2"/>
        <v>0</v>
      </c>
      <c r="F160" s="104"/>
      <c r="G160" s="27"/>
      <c r="H160" s="5"/>
    </row>
    <row r="161" spans="1:8" ht="16" thickBot="1">
      <c r="A161" s="7"/>
      <c r="B161" s="15" t="s">
        <v>288</v>
      </c>
      <c r="C161" s="15" t="s">
        <v>289</v>
      </c>
      <c r="D161" s="106">
        <v>1480</v>
      </c>
      <c r="E161" s="103">
        <f t="shared" si="2"/>
        <v>0</v>
      </c>
      <c r="F161" s="104"/>
      <c r="G161" s="27"/>
      <c r="H161" s="5"/>
    </row>
    <row r="162" spans="1:8" ht="16" thickBot="1">
      <c r="A162" s="7"/>
      <c r="B162" s="116" t="s">
        <v>290</v>
      </c>
      <c r="C162" s="24" t="s">
        <v>291</v>
      </c>
      <c r="D162" s="106">
        <v>740</v>
      </c>
      <c r="E162" s="103">
        <f t="shared" si="2"/>
        <v>0</v>
      </c>
      <c r="F162" s="104"/>
      <c r="G162" s="27"/>
      <c r="H162" s="5"/>
    </row>
    <row r="163" spans="1:8" ht="16" thickBot="1">
      <c r="A163" s="7"/>
      <c r="B163" s="116" t="s">
        <v>292</v>
      </c>
      <c r="C163" s="24" t="s">
        <v>293</v>
      </c>
      <c r="D163" s="106">
        <v>2360</v>
      </c>
      <c r="E163" s="103">
        <f t="shared" si="2"/>
        <v>0</v>
      </c>
      <c r="F163" s="104"/>
      <c r="G163" s="27"/>
      <c r="H163" s="5"/>
    </row>
    <row r="164" spans="1:8" ht="16" thickBot="1">
      <c r="A164" s="7"/>
      <c r="B164" s="116" t="s">
        <v>294</v>
      </c>
      <c r="C164" s="15" t="s">
        <v>295</v>
      </c>
      <c r="D164" s="106">
        <v>3780</v>
      </c>
      <c r="E164" s="103">
        <f t="shared" si="2"/>
        <v>0</v>
      </c>
      <c r="F164" s="104"/>
      <c r="G164" s="27"/>
      <c r="H164" s="5"/>
    </row>
    <row r="165" spans="1:8" ht="16" thickBot="1">
      <c r="A165" s="7"/>
      <c r="B165" s="81" t="s">
        <v>296</v>
      </c>
      <c r="C165" s="24" t="s">
        <v>297</v>
      </c>
      <c r="D165" s="106">
        <v>7650</v>
      </c>
      <c r="E165" s="103">
        <f t="shared" si="2"/>
        <v>0</v>
      </c>
      <c r="F165" s="104"/>
      <c r="G165" s="27"/>
      <c r="H165" s="5"/>
    </row>
    <row r="166" spans="1:8" ht="16" thickBot="1">
      <c r="A166" s="7"/>
      <c r="B166" s="122" t="s">
        <v>298</v>
      </c>
      <c r="C166" s="24" t="s">
        <v>299</v>
      </c>
      <c r="D166" s="106">
        <v>17800</v>
      </c>
      <c r="E166" s="103">
        <f t="shared" si="2"/>
        <v>0</v>
      </c>
      <c r="F166" s="104"/>
      <c r="G166" s="27"/>
      <c r="H166" s="5"/>
    </row>
    <row r="167" spans="1:8" ht="16" thickBot="1">
      <c r="A167" s="7"/>
      <c r="B167" s="24" t="s">
        <v>300</v>
      </c>
      <c r="C167" s="24" t="s">
        <v>301</v>
      </c>
      <c r="D167" s="106">
        <v>9780</v>
      </c>
      <c r="E167" s="103">
        <f t="shared" si="2"/>
        <v>0</v>
      </c>
      <c r="F167" s="104"/>
      <c r="G167" s="27"/>
      <c r="H167" s="5"/>
    </row>
    <row r="168" spans="1:8" ht="16" thickBot="1">
      <c r="A168" s="7"/>
      <c r="B168" s="116" t="s">
        <v>302</v>
      </c>
      <c r="C168" s="24" t="s">
        <v>303</v>
      </c>
      <c r="D168" s="106">
        <v>850</v>
      </c>
      <c r="E168" s="103">
        <f t="shared" si="2"/>
        <v>0</v>
      </c>
      <c r="F168" s="104"/>
      <c r="G168" s="27"/>
      <c r="H168" s="5"/>
    </row>
    <row r="169" spans="1:8" ht="16" thickBot="1">
      <c r="A169" s="7"/>
      <c r="B169" s="24" t="s">
        <v>304</v>
      </c>
      <c r="C169" s="24" t="s">
        <v>305</v>
      </c>
      <c r="D169" s="106">
        <v>2980</v>
      </c>
      <c r="E169" s="103">
        <f t="shared" si="2"/>
        <v>0</v>
      </c>
      <c r="F169" s="104"/>
      <c r="G169" s="27"/>
      <c r="H169" s="5"/>
    </row>
    <row r="170" spans="1:8" ht="16" thickBot="1">
      <c r="A170" s="7"/>
      <c r="B170" s="24" t="s">
        <v>306</v>
      </c>
      <c r="C170" s="24" t="s">
        <v>307</v>
      </c>
      <c r="D170" s="106">
        <v>1300</v>
      </c>
      <c r="E170" s="112">
        <f t="shared" si="2"/>
        <v>0</v>
      </c>
      <c r="F170" s="104"/>
      <c r="G170" s="27"/>
      <c r="H170" s="5"/>
    </row>
    <row r="171" spans="1:8" ht="16" thickBot="1">
      <c r="A171" s="35"/>
      <c r="B171" s="116" t="s">
        <v>308</v>
      </c>
      <c r="C171" s="24" t="s">
        <v>309</v>
      </c>
      <c r="D171" s="106">
        <v>250</v>
      </c>
      <c r="E171" s="112">
        <f t="shared" si="2"/>
        <v>0</v>
      </c>
      <c r="F171" s="104"/>
      <c r="G171" s="27"/>
      <c r="H171" s="5"/>
    </row>
    <row r="172" spans="1:8" ht="16" thickBot="1">
      <c r="A172" s="35"/>
      <c r="B172" s="101" t="s">
        <v>310</v>
      </c>
      <c r="C172" s="15" t="s">
        <v>311</v>
      </c>
      <c r="D172" s="106">
        <v>250</v>
      </c>
      <c r="E172" s="112">
        <f t="shared" si="2"/>
        <v>0</v>
      </c>
      <c r="F172" s="104"/>
      <c r="H172" s="5"/>
    </row>
    <row r="173" spans="1:8" ht="16" thickBot="1">
      <c r="A173" s="7"/>
      <c r="B173" s="97" t="s">
        <v>312</v>
      </c>
      <c r="C173" s="36" t="s">
        <v>313</v>
      </c>
      <c r="D173" s="123">
        <v>250</v>
      </c>
      <c r="E173" s="112">
        <f t="shared" si="2"/>
        <v>0</v>
      </c>
      <c r="F173" s="104"/>
      <c r="H173" s="5"/>
    </row>
    <row r="174" spans="1:8">
      <c r="A174" s="61"/>
      <c r="B174" s="124"/>
      <c r="C174" s="125"/>
      <c r="D174" s="125"/>
      <c r="E174" s="126"/>
      <c r="F174" s="127"/>
      <c r="H174" s="5"/>
    </row>
    <row r="175" spans="1:8">
      <c r="A175" s="128"/>
      <c r="B175" s="38" t="s">
        <v>314</v>
      </c>
      <c r="C175" s="38" t="s">
        <v>315</v>
      </c>
      <c r="D175" s="97"/>
      <c r="E175" s="129">
        <f>SUM(E9:E173)-E16</f>
        <v>362000</v>
      </c>
      <c r="F175" s="104"/>
    </row>
    <row r="176" spans="1:8">
      <c r="A176" s="55"/>
      <c r="B176" s="39" t="s">
        <v>316</v>
      </c>
      <c r="C176" s="40" t="s">
        <v>317</v>
      </c>
      <c r="D176" s="41"/>
      <c r="E176" s="42">
        <f>E175*D176</f>
        <v>0</v>
      </c>
      <c r="F176" s="37"/>
    </row>
    <row r="177" spans="1:6" ht="16" thickBot="1">
      <c r="A177" s="4"/>
      <c r="B177" s="43"/>
      <c r="C177" s="44"/>
      <c r="D177" s="44"/>
      <c r="E177" s="45"/>
      <c r="F177" s="37"/>
    </row>
    <row r="178" spans="1:6">
      <c r="A178" s="142"/>
      <c r="B178" s="46"/>
      <c r="C178" s="47"/>
      <c r="D178" s="47"/>
      <c r="E178" s="48"/>
      <c r="F178" s="37"/>
    </row>
    <row r="179" spans="1:6" ht="18">
      <c r="A179" s="143"/>
      <c r="B179" s="49" t="s">
        <v>318</v>
      </c>
      <c r="C179" s="50" t="s">
        <v>319</v>
      </c>
      <c r="D179" s="51"/>
      <c r="E179" s="42">
        <f>E175-E176</f>
        <v>362000</v>
      </c>
      <c r="F179" s="16"/>
    </row>
    <row r="180" spans="1:6" ht="18">
      <c r="A180" s="143"/>
      <c r="B180" s="49" t="s">
        <v>320</v>
      </c>
      <c r="C180" s="50"/>
      <c r="D180" s="51"/>
      <c r="E180" s="42"/>
      <c r="F180" s="16"/>
    </row>
    <row r="181" spans="1:6" ht="16" thickBot="1">
      <c r="A181" s="144"/>
      <c r="B181" s="52"/>
      <c r="C181" s="53"/>
      <c r="D181" s="53"/>
      <c r="E181" s="54"/>
      <c r="F181" s="37"/>
    </row>
    <row r="182" spans="1:6" ht="15" customHeight="1">
      <c r="A182" s="11"/>
    </row>
  </sheetData>
  <sheetProtection algorithmName="SHA-512" hashValue="eBAG0xdXsczaLCwVk6PdJLrPKtGEpI3YkY6t66xLySrgU667ZlFFGswyUFlU9rtfzG7g9NST5laKcj0BvX6jUw==" saltValue="Jql/qKtarkDOCxrduhlLDw==" spinCount="100000" sheet="1" objects="1" scenarios="1" autoFilter="0"/>
  <protectedRanges>
    <protectedRange sqref="A182 A10:A16" name="Plage1"/>
    <protectedRange sqref="A56:A171" name="Plage1_1_1"/>
    <protectedRange sqref="A19:A55" name="Plage1_3"/>
    <protectedRange sqref="A17:A18" name="Plage1_3_1"/>
  </protectedRanges>
  <autoFilter ref="A54:A170"/>
  <mergeCells count="18">
    <mergeCell ref="A121:A122"/>
    <mergeCell ref="D121:D122"/>
    <mergeCell ref="E121:E122"/>
    <mergeCell ref="A178:A181"/>
    <mergeCell ref="D21:D22"/>
    <mergeCell ref="E21:E22"/>
    <mergeCell ref="A87:A88"/>
    <mergeCell ref="B87:B88"/>
    <mergeCell ref="C87:C88"/>
    <mergeCell ref="D87:D88"/>
    <mergeCell ref="E87:E88"/>
    <mergeCell ref="B7:B8"/>
    <mergeCell ref="C7:C8"/>
    <mergeCell ref="D2:E2"/>
    <mergeCell ref="D3:E3"/>
    <mergeCell ref="D4:E4"/>
    <mergeCell ref="D5:E5"/>
    <mergeCell ref="D6:E6"/>
  </mergeCells>
  <printOptions horizontalCentered="1"/>
  <pageMargins left="3.937007874015748E-2" right="0" top="0.15748031496062992" bottom="0.19685039370078741" header="0.31496062992125984" footer="0.19685039370078741"/>
  <pageSetup paperSize="9" scale="55" fitToHeight="2" orientation="portrait"/>
  <headerFooter alignWithMargins="0"/>
  <rowBreaks count="1" manualBreakCount="1">
    <brk id="89" max="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BALI 4.3  B-2016 FR Matrice 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RIFF</dc:creator>
  <cp:lastModifiedBy>Michel Benarrosh</cp:lastModifiedBy>
  <cp:lastPrinted>2015-10-08T15:52:10Z</cp:lastPrinted>
  <dcterms:created xsi:type="dcterms:W3CDTF">2015-10-08T14:31:42Z</dcterms:created>
  <dcterms:modified xsi:type="dcterms:W3CDTF">2015-10-27T01:29:36Z</dcterms:modified>
</cp:coreProperties>
</file>