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2660" yWindow="180" windowWidth="24100" windowHeight="15340"/>
  </bookViews>
  <sheets>
    <sheet name="Tarif Bali 4.5 - B-2016 EN" sheetId="1" r:id="rId1"/>
  </sheets>
  <definedNames>
    <definedName name="_xlnm._FilterDatabase" localSheetId="0" hidden="1">'Tarif Bali 4.5 - B-2016 EN'!$A$54:$A$181</definedName>
    <definedName name="_xlnm.Print_Area" localSheetId="0">'Tarif Bali 4.5 - B-2016 EN'!$A$1:$F$190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2" i="1" l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D104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D60" i="1"/>
  <c r="E60" i="1"/>
  <c r="E59" i="1"/>
  <c r="D58" i="1"/>
  <c r="E58" i="1"/>
  <c r="E57" i="1"/>
  <c r="D51" i="1"/>
  <c r="E51" i="1"/>
  <c r="D20" i="1"/>
  <c r="D14" i="1"/>
  <c r="E14" i="1"/>
  <c r="D13" i="1"/>
  <c r="E13" i="1"/>
  <c r="E12" i="1"/>
  <c r="E10" i="1"/>
  <c r="D11" i="1"/>
  <c r="E11" i="1"/>
  <c r="E184" i="1"/>
  <c r="E185" i="1"/>
  <c r="E188" i="1"/>
</calcChain>
</file>

<file path=xl/sharedStrings.xml><?xml version="1.0" encoding="utf-8"?>
<sst xmlns="http://schemas.openxmlformats.org/spreadsheetml/2006/main" count="389" uniqueCount="334">
  <si>
    <t>Devis d'un catamaran BALI 4.5        -       tarif B-2016</t>
  </si>
  <si>
    <t>Quotation    BALI 4.5                    PRICES   B-2016</t>
  </si>
  <si>
    <r>
      <rPr>
        <b/>
        <sz val="9"/>
        <color indexed="8"/>
        <rFont val="Arial"/>
        <family val="2"/>
      </rPr>
      <t xml:space="preserve">A partir du 01/10/2015                                                                                                                                                    </t>
    </r>
    <r>
      <rPr>
        <b/>
        <sz val="18"/>
        <color indexed="8"/>
        <rFont val="Arial"/>
        <family val="2"/>
      </rPr>
      <t>NOM :</t>
    </r>
  </si>
  <si>
    <r>
      <rPr>
        <b/>
        <sz val="9"/>
        <color indexed="8"/>
        <rFont val="Arial"/>
        <family val="2"/>
      </rPr>
      <t>From October 2015</t>
    </r>
    <r>
      <rPr>
        <b/>
        <sz val="18"/>
        <color indexed="8"/>
        <rFont val="Arial"/>
        <family val="2"/>
      </rPr>
      <t xml:space="preserve">                                                                       NAME :</t>
    </r>
  </si>
  <si>
    <t>DATE :</t>
  </si>
  <si>
    <t>Nom du bateau:</t>
  </si>
  <si>
    <t>Name of boat:</t>
  </si>
  <si>
    <t>Port d'attache:</t>
  </si>
  <si>
    <t>Port of registration :</t>
  </si>
  <si>
    <t>Langage technique (FR / EN):</t>
  </si>
  <si>
    <t>Technical language ( FR / EN):</t>
  </si>
  <si>
    <t>Prix du  BALI 4.5</t>
  </si>
  <si>
    <t>BALI 4.5 price</t>
  </si>
  <si>
    <t>Version 3 cabines - 2 toilettes</t>
  </si>
  <si>
    <t xml:space="preserve">3 cabins - 2 heads Version </t>
  </si>
  <si>
    <t>Version 3 cabines - 3 toilettes</t>
  </si>
  <si>
    <t>3 cabins-  3 heads Version</t>
  </si>
  <si>
    <t>Version 4 cabines - 2 toilettes</t>
  </si>
  <si>
    <t xml:space="preserve">4 cabins - 2 heads Version </t>
  </si>
  <si>
    <t>Version 4 cabines - 3 toilettes</t>
  </si>
  <si>
    <t xml:space="preserve">4 cabins - 3 heads Version </t>
  </si>
  <si>
    <t xml:space="preserve">Version 4 cabines - 4 toilettes  </t>
  </si>
  <si>
    <t xml:space="preserve">4 cabins - 4 heads Version </t>
  </si>
  <si>
    <t>Timonerie version standard</t>
  </si>
  <si>
    <t>Standard helmstation version</t>
  </si>
  <si>
    <t>inclus</t>
  </si>
  <si>
    <t>Timonerie version flybridge</t>
  </si>
  <si>
    <t>Flybridge version</t>
  </si>
  <si>
    <t>Spécifications  Packs</t>
  </si>
  <si>
    <t xml:space="preserve"> Packs Specifications  </t>
  </si>
  <si>
    <t>Pack Horizon</t>
  </si>
  <si>
    <t>Pack Excellence</t>
  </si>
  <si>
    <t>Circuit 220V  avec prises 220 v. de quai, dans cabines, cuisine &amp; carré</t>
  </si>
  <si>
    <t>220V shore power plug for electrical circuit with outlet in cabins, saloon &amp; galley</t>
  </si>
  <si>
    <t>x</t>
  </si>
  <si>
    <t>Tableau électrique multiplexé</t>
  </si>
  <si>
    <t>Multiplex electrical panel with touch screen</t>
  </si>
  <si>
    <t>Combiné chargeur de 70 amp - convertisseur  12v/220v - 2000va</t>
  </si>
  <si>
    <t>Combined battery charger 70 Amp - Inverter 12/220v, 2000va</t>
  </si>
  <si>
    <t>Contrôleur de batteries</t>
  </si>
  <si>
    <t>Battery controller</t>
  </si>
  <si>
    <t xml:space="preserve">Refrigérateur congélateur américain de 615 litres avec fontaine d'eau glacée, ice maker avec 2ème convertisseur dédié </t>
  </si>
  <si>
    <t xml:space="preserve">American fridge freezer (615 L) with chilled water , ice maker and dedicated inverter </t>
  </si>
  <si>
    <r>
      <t>Prises 12V, 1 par cabine</t>
    </r>
    <r>
      <rPr>
        <sz val="12"/>
        <rFont val="Arial"/>
        <family val="2"/>
      </rPr>
      <t>, 1 table à cartes, 1 cockpit avant</t>
    </r>
  </si>
  <si>
    <t>12 V outlets (1 per cabin, 1 at chart table and 1 in forward cockpit )</t>
  </si>
  <si>
    <t>Feux de navigation LED</t>
  </si>
  <si>
    <t>LED navigation lights</t>
  </si>
  <si>
    <t>Extension de cockpit par plateforme pivotante</t>
  </si>
  <si>
    <t>Cockpit extension by tilting platform</t>
  </si>
  <si>
    <t>Isolation phonique renforcée du compartiment moteur</t>
  </si>
  <si>
    <t>Upgraded sound insulation for engine room</t>
  </si>
  <si>
    <t>Paire de bossoirs pour annexe</t>
  </si>
  <si>
    <t xml:space="preserve">Davits for dinghy </t>
  </si>
  <si>
    <t>Balcons avant avec assises  en polywood et filieres rigides continues</t>
  </si>
  <si>
    <t xml:space="preserve">SS pulpits with Polywood seats  </t>
  </si>
  <si>
    <t>2 bacs d'eaux grises de 150 litres avec pompe de relevage</t>
  </si>
  <si>
    <t xml:space="preserve">2 Grey water tanks of 150L with discharge pump </t>
  </si>
  <si>
    <t>Douche de cockpit avec eau chaude</t>
  </si>
  <si>
    <t>Hot &amp; Cold cockpit shower</t>
  </si>
  <si>
    <t>Guindeau électrique 1500 W</t>
  </si>
  <si>
    <t>Electrical 1500 W windlass</t>
  </si>
  <si>
    <t>Enrouleur de solent</t>
  </si>
  <si>
    <t>Solent furler</t>
  </si>
  <si>
    <t>2 batteries de service supplémentaires de servitude 12 V - 110 amp</t>
  </si>
  <si>
    <t>2 extra house batteries of 110 amp / 12V</t>
  </si>
  <si>
    <t>Eclairage indirect dans carré et cabines</t>
  </si>
  <si>
    <t>Indirect lighting in saloon and cabins</t>
  </si>
  <si>
    <t xml:space="preserve">Eclairage de courtoisie cockpit avant et jupes </t>
  </si>
  <si>
    <t xml:space="preserve">Forward cockpit  and transom courtesy lighting </t>
  </si>
  <si>
    <t>Réservoir de Gas-oil suppémentaire de 400 litres - 800 litres au total</t>
  </si>
  <si>
    <t>Extra Fuel tank of 400lts for a total capacity of 800lts</t>
  </si>
  <si>
    <t>Réservoir d'eau supplémentaire de 400 litres (capacité totale de 800 l)</t>
  </si>
  <si>
    <t>Extra Fresh water tank of 400lts for a total capacity of 800lts</t>
  </si>
  <si>
    <t>Sellerie cockpit avant en skaï beige</t>
  </si>
  <si>
    <t xml:space="preserve">Beige vinyl upholstery for forward cockpit  </t>
  </si>
  <si>
    <t>Sellerie de cockpit arrière de de méridienne en skaï beige</t>
  </si>
  <si>
    <t>Beige vinyl upholstery for aft cockpit and meridian</t>
  </si>
  <si>
    <t>Sellerie de siège barreur ou banquette de flybridge (selon version ) en skaï beige</t>
  </si>
  <si>
    <t xml:space="preserve">Beige vinyl upholstery for helmstation seat  or flybridge bench </t>
  </si>
  <si>
    <t xml:space="preserve">Vitrage séparatif carré avant / cockpit totalement escamotable </t>
  </si>
  <si>
    <t xml:space="preserve">Fully retractable window between salon and forward cockpit </t>
  </si>
  <si>
    <t xml:space="preserve">Vitrage séparatif cuisine / cockpit arrière totalement escamotable </t>
  </si>
  <si>
    <t>Fully retractable window between galley and aft-cockpit</t>
  </si>
  <si>
    <t>Aérations supplémentaires ( hublots ouvrants dans les cabines )</t>
  </si>
  <si>
    <t xml:space="preserve">Extra ventilation by  opening porthole  in  each cabin </t>
  </si>
  <si>
    <t>Capots de cales moteurs et de coffres de cockpit avant équipés de vérins à gaz</t>
  </si>
  <si>
    <t>Gas struts on 5 cokpit lockers and engines hatches</t>
  </si>
  <si>
    <t xml:space="preserve">1 Winch de manœuvre de GV électrique </t>
  </si>
  <si>
    <t>Mainsail electrical winch</t>
  </si>
  <si>
    <t>Ris automatique sur 1er et 2ème ris</t>
  </si>
  <si>
    <t>Automatic reef on first and second reef</t>
  </si>
  <si>
    <t>Total du pack Horizon</t>
  </si>
  <si>
    <t>Total du pack excellence</t>
  </si>
  <si>
    <t>OPTIONS</t>
  </si>
  <si>
    <t>Toiles ,lazy bag et  bandes anti-UV sont de couleur taupe</t>
  </si>
  <si>
    <t>Awnings , lazy bag and UV protection for sail are taupe.</t>
  </si>
  <si>
    <t>Gréement- Voiles - Sellerie - Bâches et protections</t>
  </si>
  <si>
    <t>Rigging - Sails - Upholstery - Cover and protection</t>
  </si>
  <si>
    <t>GV lattée et Solent en Dacron avec bande anti-UV renforcés + lazy bag &amp; lazy jack</t>
  </si>
  <si>
    <t>Reinforced Dacron full batten Mainsail &amp; Solent with UV protection + Lazy-Bag &amp; Lazy-Jack</t>
  </si>
  <si>
    <t>GV lattée à corne  et Solent en Dacron avec bande anti-UV renforcés + lazy bag &amp; lazy jack</t>
  </si>
  <si>
    <t>Square top reinforced Dacron full-batten Mainsail &amp; Solent with UV protection + Lazy-Bag &amp; Lazy-Jack</t>
  </si>
  <si>
    <t>GV hydranet et solent hydranet avec bande anti-UV renforcés + lazy bag &amp; lazy jack</t>
  </si>
  <si>
    <t>Reinforced Hydranet full batten mainsail and solent  with UV protection + Lazy-Bag &amp; Lazy-Jack</t>
  </si>
  <si>
    <t>GV à corne hydranet et solent hydranet avec bande anti-UV renforcés + lazy bag &amp; lazy jack</t>
  </si>
  <si>
    <t>Square top reinforced Hydranet mainsail and solent  with UV protection + Lazy-Bag &amp; Lazy-Jack</t>
  </si>
  <si>
    <t xml:space="preserve">Winch électrique d'écoute de solent + prise de ris </t>
  </si>
  <si>
    <t xml:space="preserve">Electrical winch for solent sheet and reef  </t>
  </si>
  <si>
    <t>Code 0 de 78 m² avec câble anti rotation et coupe "trioptimal"</t>
  </si>
  <si>
    <t>Code 0 or Gennaker (78 sqm) with anti-rotation cable &amp; "Trioptimal" cut</t>
  </si>
  <si>
    <t>Accastillage de Code 0 (emmagasineur, sous-barbes  + accastillage)</t>
  </si>
  <si>
    <t>Code 0 gear: furler,bobstays and  deck fitting</t>
  </si>
  <si>
    <t>2 winchs supplémentaires pour code 0</t>
  </si>
  <si>
    <t>2 winches for code 0</t>
  </si>
  <si>
    <t>Spi asymétrique 1,5 oz de 125 m²</t>
  </si>
  <si>
    <t xml:space="preserve">125 sqm asymmetric spinaker 1,5 oz </t>
  </si>
  <si>
    <t>Accastillage et gréement de spi assymétrique  (inutile si option accastillage code 0 prise)</t>
  </si>
  <si>
    <t>Bimini du poste de barre tribord</t>
  </si>
  <si>
    <t xml:space="preserve">Helmsman canvas bimini on SS frame </t>
  </si>
  <si>
    <t>Kit de toiles fermant le poste de barre tribord</t>
  </si>
  <si>
    <t xml:space="preserve">Enclosures for bimini at steering station </t>
  </si>
  <si>
    <t>Bimini du poste de barre fly bridge</t>
  </si>
  <si>
    <t xml:space="preserve">Flybridge canvas bimini on  SS frame </t>
  </si>
  <si>
    <t xml:space="preserve">Bimini de flybridge protégeant le poste de barre avec fermetures en toiles sur tubulures inox  </t>
  </si>
  <si>
    <t>Flybridge bimini with canvas enclosures  on SS frame</t>
  </si>
  <si>
    <t xml:space="preserve">Taud de soleil cockpit avant </t>
  </si>
  <si>
    <t xml:space="preserve">Sun awning for forward cockpit </t>
  </si>
  <si>
    <t>Rideaux extérieurs de roof isotherme en batyline blanche</t>
  </si>
  <si>
    <t>White isothermal external  roof curtains for saloon</t>
  </si>
  <si>
    <t>Kit de toiles pour protection du soleil pour cotés et arrière du cockpit</t>
  </si>
  <si>
    <t>Set of sun awnings for sides &amp; the area of the aft  cockpit</t>
  </si>
  <si>
    <t>Taud d'hivernage du cockpit (parois latérales transparentes et paroi arrière en sunbrella taupe )</t>
  </si>
  <si>
    <t>Aft cockpit wintering awning  ( transparent lateral sides and aft side in sunbrella taupe )</t>
  </si>
  <si>
    <t xml:space="preserve">Finition premium  (tissu vogue) pour cockpit avant ,cockpit arrière , méridienne et  siège barreur ou flybridge </t>
  </si>
  <si>
    <t xml:space="preserve">Premium finish for forward cockpit, aft cockpit, meridian and  helmsman seat or flybridge bench </t>
  </si>
  <si>
    <t>et tissu sunbrella pour sellerie carré</t>
  </si>
  <si>
    <t xml:space="preserve">(Vogue tissue )  and sunbrella for salon upholstery </t>
  </si>
  <si>
    <t>Couleur premium stone/ prune</t>
  </si>
  <si>
    <t>Stone/Prune color for premium</t>
  </si>
  <si>
    <t>Couleur premium blue water /vanilla</t>
  </si>
  <si>
    <t>Blue water /vanilla for premium upholstery</t>
  </si>
  <si>
    <t>Coussins de bain de soleil plage avant Skaï beige (Sydney Nakim)</t>
  </si>
  <si>
    <t>Vinyl Beige sunbathing cushions for foredeck (Sydney Nakim)</t>
  </si>
  <si>
    <t>Coussins de bain de soleil sur bimini Skaï beige (Sydney Nakim)</t>
  </si>
  <si>
    <t>Vinyl beige sunbathing cushions for bimini (Sydney Nakim)</t>
  </si>
  <si>
    <t xml:space="preserve">Coussins de bain de soleil plage avant finition premium </t>
  </si>
  <si>
    <t xml:space="preserve">Premium  finish sunbathing cushions for foredeck  </t>
  </si>
  <si>
    <t xml:space="preserve">Coussins de bain de soleil bimini finition premium </t>
  </si>
  <si>
    <t>Premium finish with head rest Sunbathing cushions for bimini</t>
  </si>
  <si>
    <t>Sellerie carré cuir (nécessite option premium )</t>
  </si>
  <si>
    <t>Saloon cushions  in leather  ( if premium option already choosen )</t>
  </si>
  <si>
    <t xml:space="preserve">Housse de console de barre et des instruments </t>
  </si>
  <si>
    <t>Set of protection for steering console</t>
  </si>
  <si>
    <t xml:space="preserve">Housse de table de cockpit  </t>
  </si>
  <si>
    <t xml:space="preserve">Set of protection cover for cockpit table </t>
  </si>
  <si>
    <t xml:space="preserve">Kit de housses de stockage de bains de soleil de plage avant </t>
  </si>
  <si>
    <t xml:space="preserve">Set of storage for foredeck sunbathing cushions </t>
  </si>
  <si>
    <t>Mécanique - éléctricité  - énergie - circuit d'eau</t>
  </si>
  <si>
    <t>Mechanics - electricity  - power - water circuit</t>
  </si>
  <si>
    <t>2 moteurs NANNI (base Kubota) d'une taille supérieure au standard (50 cv au lieu de 40 cv.)  et  2 alternateurs 3 niveaux de charge de 2,25 Kva supplémentaires (4,5 Kva au total)</t>
  </si>
  <si>
    <t xml:space="preserve">2 upgraded NANNI engines ( Kubota  base) 50hp instead of 40hp and 2 alternators  of 2,25 Kva coupled to engine supplying 12 volts ( total 4,50 Kva ) </t>
  </si>
  <si>
    <t>2 moteurs primaires Volvo ou Yanmar</t>
  </si>
  <si>
    <t>2 primary VOLVO or YANMAR engines</t>
  </si>
  <si>
    <t>Dessalinisateur  de 180 litres heure attelé au moteur NANNI (nécessite option alternateurs )</t>
  </si>
  <si>
    <t xml:space="preserve">180 L watermaker running via NANNI engine  (needs alternators ) </t>
  </si>
  <si>
    <t>Dessalinisateur basse consommation  12 V 65 L/H (panneaux solaires et/ou alternateurs conseillés)</t>
  </si>
  <si>
    <r>
      <t xml:space="preserve">Low </t>
    </r>
    <r>
      <rPr>
        <sz val="12"/>
        <rFont val="Arial"/>
        <family val="2"/>
      </rPr>
      <t xml:space="preserve">consumption  </t>
    </r>
    <r>
      <rPr>
        <sz val="12"/>
        <color indexed="8"/>
        <rFont val="Arial"/>
        <family val="2"/>
      </rPr>
      <t>12 V 65L/H watermaker ( needs solar panels and/or alternators)</t>
    </r>
  </si>
  <si>
    <t>Dessalinisateur  220 V 120 L/H (nécessite groupe électogène)</t>
  </si>
  <si>
    <t>220V 120 L/H watermaker ( needs generator )</t>
  </si>
  <si>
    <t>Dessalinisateur  110 V 120 L/H (nécessite groupe électogène)</t>
  </si>
  <si>
    <t xml:space="preserve">Panneaux solaires (4 x 100 watts) </t>
  </si>
  <si>
    <t>Solar panels : 4 x 100 W</t>
  </si>
  <si>
    <t xml:space="preserve">Jeu d'hélices tripales repliables pour moteur 50cv                                           </t>
  </si>
  <si>
    <t xml:space="preserve">Set of 2 folding 3 blade propellers for 50 HP engine                                   </t>
  </si>
  <si>
    <t>Groupe électrogène ONAN de 4 KW 50hz avec cocon d'insonorisation                   220 V</t>
  </si>
  <si>
    <t>ONAN generator  4 KW 50hz with soundshield                       220 V</t>
  </si>
  <si>
    <t>Groupe électrogène ONAN de 11 KW 50hz avec cocon d'insonorisation                 220 V</t>
  </si>
  <si>
    <t>ONAN generator 11 KW 50hz with soundshield                      220 V</t>
  </si>
  <si>
    <t>Climatisation réversible /carré et vs. 3 cab. (nécessite opt. groupe électrogène mini.11 KW)  220 V</t>
  </si>
  <si>
    <t>Air conditionning for saloon and 3 cabins ( needs generator  11 KW )   220 V</t>
  </si>
  <si>
    <t>Climatisation réversible /carré et  vs. 4 cab. (nécessite opt. groupe électrogène mini.11 KW)  220 V</t>
  </si>
  <si>
    <t>Air conditionning for saloon and 4 cabins ( needs generator 11 KW )    220 V</t>
  </si>
  <si>
    <t>Commande a distance pour Groupe électrogène ONAN (tous modèles)</t>
  </si>
  <si>
    <t xml:space="preserve">ONAN  generator remote control  (all models ) </t>
  </si>
  <si>
    <t>Groupe électrogène ONAN de 5 KW 60hz avec cocon d'insonorisation                   110 V</t>
  </si>
  <si>
    <t>ONAN generator 5 KW 60hz with soundshield          110 V</t>
  </si>
  <si>
    <t>Groupe électrogène ONAN de 13 KW 60hz avec cocon d'insonorisation                 110 V</t>
  </si>
  <si>
    <t>ONAN generator  13 KW 60hz with soundshield          110 V</t>
  </si>
  <si>
    <t>Climatisation réversible /carré et vs. 3 cab. (nécessite opt. groupe électrogène mini.11 KW)  110 V</t>
  </si>
  <si>
    <t>Air conditionning for saloon and 3 cabins ( needs generator  11 KW )   110 V</t>
  </si>
  <si>
    <t>Climatisation réversible /carré et  vs. 4 cab. (nécessite opt. groupe électrogène mini.11 KW)  110 V</t>
  </si>
  <si>
    <t>Air conditionning for saloon and 4 cabins ( needs generator 11 KW )    110 V</t>
  </si>
  <si>
    <t>L'option Climatisation est  incompatible avec l'option chauffage diesel</t>
  </si>
  <si>
    <t>AC option is incompatible with diesel  heating</t>
  </si>
  <si>
    <t>Chauffage diesel à circulation d'eau chaude</t>
  </si>
  <si>
    <t>Complete diesel heating system saloon and cabins</t>
  </si>
  <si>
    <t>Wc électrique ( préciser le nombre )</t>
  </si>
  <si>
    <t>Electrical  head (specify 1,2, 3 or 4)</t>
  </si>
  <si>
    <t>Holding tank de 60 litres (choisir un ou deux)</t>
  </si>
  <si>
    <t>60 L Holding tank (specify 1 or 2)</t>
  </si>
  <si>
    <t xml:space="preserve">Pompe eau de mer en cuisine et sur le pont  </t>
  </si>
  <si>
    <t>sea water pump  at galley &amp; anchor well</t>
  </si>
  <si>
    <t>1 ventilateur 12 volts par cabine et pointe aménagée  (présicer le nombre suivant version retenue)</t>
  </si>
  <si>
    <t>One 12 V fan per cabin and forepeak ( specify accoording to choosen version )</t>
  </si>
  <si>
    <t>Lave vaisselle 9 couverts                                                                                                      220 V</t>
  </si>
  <si>
    <t>Dish-washer for 9                                                                                                220 V</t>
  </si>
  <si>
    <t>Four à micro-ondes                                                                                                               220 V</t>
  </si>
  <si>
    <t xml:space="preserve">Micro-wave oven                                                                                                   220 V </t>
  </si>
  <si>
    <t>Machine à café à capsules avec alimentation et étagère coulissante                                   220 V</t>
  </si>
  <si>
    <t>Coffee machine and sliding shelf                                                                          220 V</t>
  </si>
  <si>
    <t>Lave linge 7kg  (dans version 3 cabines) avec intégration mobilier meuble SdB                  220 V</t>
  </si>
  <si>
    <t>7 kg washing machine integrated in head (  3 cabins version )                             220V</t>
  </si>
  <si>
    <t>Lave - sèche linge 6kg  (dans version 3 cab.)                                                                      220 V</t>
  </si>
  <si>
    <t>6 kg washer-dryer  machine   ( 3 cabins version )                                                 220 V</t>
  </si>
  <si>
    <t xml:space="preserve">Eclairage sous-marin à LED </t>
  </si>
  <si>
    <t xml:space="preserve">LED submarine lighting </t>
  </si>
  <si>
    <t>Commande supplémentaire de guindeau au poste de barre ( flybridge ou standard )</t>
  </si>
  <si>
    <t>Windlass remote control at steering station ( Flybridge  or standard version )</t>
  </si>
  <si>
    <t>Réseau 110 volts au lieu du 220 v. (chauffe-eau, chargeur, prises, convertisseur) et</t>
  </si>
  <si>
    <t>110 volts electrical system instead of 220 v. (water heater, bat.charger, outlets, converter) and</t>
  </si>
  <si>
    <t>préinstallation des branchements (machine à café , micro-ondes,TV, lave-linge et lave-vaisselle )</t>
  </si>
  <si>
    <t>preinstallation of coffea machine, micro wave,TV , washing machine and dishwasher connections )</t>
  </si>
  <si>
    <t>Aménagement</t>
  </si>
  <si>
    <t>Accomodation</t>
  </si>
  <si>
    <t>Aménagement de la pointe avant bâbord (avec hublot d'aération)</t>
  </si>
  <si>
    <t>Berth in portside forepeak (with porthole)</t>
  </si>
  <si>
    <t>Accès pointe avant bâbord par cabine avant</t>
  </si>
  <si>
    <t>Access from forward cabin to portside forepeak</t>
  </si>
  <si>
    <t>Aménagement de la pointe avant tribord (avec hublot d'aération)</t>
  </si>
  <si>
    <t>Berth in starboard forepeak (with porthole)</t>
  </si>
  <si>
    <t>Accès pointe avant tribord par cabine avant</t>
  </si>
  <si>
    <t>Access from forward cabin to starboard forepeak</t>
  </si>
  <si>
    <t xml:space="preserve">Rideaux sur la porte d'entrée du carré et baie avant  et store  pour la baie arrière </t>
  </si>
  <si>
    <t>Curtains for entrance door and forward bay and sunblind for aft bay</t>
  </si>
  <si>
    <t>Rideaux occultants dans cabines, coursives et salles de bains</t>
  </si>
  <si>
    <t>Blackout curtains at each cabin, heads &amp; corridors</t>
  </si>
  <si>
    <t>Moustiquaires sur les hublots dans les cabines</t>
  </si>
  <si>
    <t>Mosquito screens for portholes in cabins</t>
  </si>
  <si>
    <t xml:space="preserve">Coffre fort à code sous couchette arrière bâbord </t>
  </si>
  <si>
    <t>Safe box under aft portside berth</t>
  </si>
  <si>
    <t>Table de cockpit arrière convertible en couchette double (utilisable avec bain de soleil bimini )</t>
  </si>
  <si>
    <r>
      <t>Convertible aft cockpit table for double berth</t>
    </r>
    <r>
      <rPr>
        <sz val="12"/>
        <rFont val="Arial"/>
        <family val="2"/>
      </rPr>
      <t xml:space="preserve"> (usable with  bimini sunbathing cushions )</t>
    </r>
  </si>
  <si>
    <t>Table de cockpit avant amovible  en polywood blanc (choisir 1 ou 2)</t>
  </si>
  <si>
    <t>Polywood forward cockpit table (removable) (choose 1 or 2)</t>
  </si>
  <si>
    <t>1 sommier ressorts elastomère  pour cabine avant (préciser le nombre de cabines)</t>
  </si>
  <si>
    <t>Elastomer box spring for forward berth ( choose the number )</t>
  </si>
  <si>
    <t>1 sommier ressorts elastomère  pour cabine arrière  (préciser le nombre de cabines)</t>
  </si>
  <si>
    <t>Elastomer box spring for aft  berth ( choose the number )</t>
  </si>
  <si>
    <t>Siège amovible pliant pour table de carré   (préciser le nombre)</t>
  </si>
  <si>
    <t>Folding seats to be used for saloon  and cockpit</t>
  </si>
  <si>
    <t>Moquette dans les cabines</t>
  </si>
  <si>
    <t>Carpet in cabins</t>
  </si>
  <si>
    <t>Divers</t>
  </si>
  <si>
    <t>Teck dans le cockpit et les jupes arrières</t>
  </si>
  <si>
    <t>Teak  on aft transom and aft cockpit floor</t>
  </si>
  <si>
    <t>Teck synthétique dans le cockpit et les jupes arrières</t>
  </si>
  <si>
    <t xml:space="preserve">Synthetic teak on aft transoms and cockpit floor  </t>
  </si>
  <si>
    <t>Weathered Black</t>
  </si>
  <si>
    <t>Teak white</t>
  </si>
  <si>
    <t>Scrubbed white</t>
  </si>
  <si>
    <t>Weathered white</t>
  </si>
  <si>
    <t>Liston de protection de jupes</t>
  </si>
  <si>
    <t>Transom protections</t>
  </si>
  <si>
    <t>Support moteur HB en polywood fixé sur balcon arrière</t>
  </si>
  <si>
    <t>Polywood outbord engine support</t>
  </si>
  <si>
    <t xml:space="preserve">Passerelle pliante légère en PVC moussé  2,60 m.+ housse &amp; 1 lyre posée </t>
  </si>
  <si>
    <t>Foldable PVC Gangway 2,60m with bag &amp; female deck fitting</t>
  </si>
  <si>
    <t>Electronique - Hifi</t>
  </si>
  <si>
    <t>Electronics - Hifi</t>
  </si>
  <si>
    <t xml:space="preserve">Electronique Raymarine comprenant  Pilote auto, GPS traceur A65, multi </t>
  </si>
  <si>
    <r>
      <t>Raymarine Electronic Pack including : autopilot</t>
    </r>
    <r>
      <rPr>
        <sz val="12"/>
        <rFont val="Arial"/>
        <family val="2"/>
      </rPr>
      <t xml:space="preserve"> , GPS plotter  A65 screen  </t>
    </r>
  </si>
  <si>
    <t xml:space="preserve">VHF Cobra MR F55 à la table à cartes, avec antenne </t>
  </si>
  <si>
    <t>VHF Cobra MR F55 at chart table,  with antenna</t>
  </si>
  <si>
    <t xml:space="preserve">VHF Raymarine à la table à cartes avec antenne, combiné au poste de barre  </t>
  </si>
  <si>
    <t>Raymarine VHF at chart table  with extra VHF at helm station , with antenna</t>
  </si>
  <si>
    <t>VHF canal US</t>
  </si>
  <si>
    <t>US channel VHF</t>
  </si>
  <si>
    <t>Compas hémisphére sud</t>
  </si>
  <si>
    <t>Southern kemisphere compass</t>
  </si>
  <si>
    <r>
      <t>Hifi Radio</t>
    </r>
    <r>
      <rPr>
        <strike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Fusion 4 HP bluetooth  </t>
    </r>
  </si>
  <si>
    <t xml:space="preserve">Radio HiFi 4 loud speaker Bluetooth </t>
  </si>
  <si>
    <t>Ecran traceur GPS Raymarine de 12" au lieu du std au poste de barre (A65  à table à cartes)</t>
  </si>
  <si>
    <t>GPS plotter Raymarine 12" in place of the standard one at steering station (A65  at chart table)</t>
  </si>
  <si>
    <t>Antenne Wi Fi</t>
  </si>
  <si>
    <t>Wi Fi antenna</t>
  </si>
  <si>
    <t xml:space="preserve">Emetteur récepteur AIS Raymarine </t>
  </si>
  <si>
    <t>AIS Raymarine receiver transmitter</t>
  </si>
  <si>
    <t xml:space="preserve">Radar Raymarine avec support de mât </t>
  </si>
  <si>
    <t xml:space="preserve">Radar Raymarine with support and Wiring </t>
  </si>
  <si>
    <t>Télécommande Raymarine pour pilote automatique</t>
  </si>
  <si>
    <t>Raymarine remote control for automatic pilot</t>
  </si>
  <si>
    <t>Antenne TV hertzienne</t>
  </si>
  <si>
    <t>TV antenna</t>
  </si>
  <si>
    <t>TV Led de 26" dans le carré + lecteur DVD  canaux français</t>
  </si>
  <si>
    <t>TV Led screen 26" with DVD in saloon   (french channels)</t>
  </si>
  <si>
    <t>Matériel de sécurité - préparation - livraison</t>
  </si>
  <si>
    <t>Safety, tuning and delivery</t>
  </si>
  <si>
    <t>Matériel de sécurité pour 8 personnes avec canot de survie</t>
  </si>
  <si>
    <t>Safety equipment for 8 with Life-raft</t>
  </si>
  <si>
    <t>Matériel de sécurité pour 10 personnes avec canot de survie</t>
  </si>
  <si>
    <t>Safety equipment for 10 with Life-raft</t>
  </si>
  <si>
    <t>Mouillage principal avec ancre 25 kg + 80 mètres chaine Ø 10mm + patte d'oie</t>
  </si>
  <si>
    <t>25kg Anchor + 80m of Ø10mm chain + bridle</t>
  </si>
  <si>
    <t xml:space="preserve">6 grosses défenses et 4 aussières </t>
  </si>
  <si>
    <t>6 big fenders &amp; 4 mooring lines</t>
  </si>
  <si>
    <t>2 couches d'antifouling  avec primaire epoxy</t>
  </si>
  <si>
    <t>2 layers of antifouling with Epoxy base coat</t>
  </si>
  <si>
    <t>2 couches d'antifouling pour zone tropicale avec primaire epoxy</t>
  </si>
  <si>
    <t>2 layers of tropics antifouling with Epoxy base coat</t>
  </si>
  <si>
    <t xml:space="preserve">Mise à l'eau, mâtage, préparation et essais à Canet inclant 7 jours de stationnement  </t>
  </si>
  <si>
    <t>Launching, Commissioning , mast setting &amp; tests (including 7 days dockspace  In Canet)</t>
  </si>
  <si>
    <t xml:space="preserve">Annexe 3,40 m en hypalon (taille maxi) + moteur HB 15 cv </t>
  </si>
  <si>
    <t>Dinghy 3,40m Hypalon + 15hp outboard engine</t>
  </si>
  <si>
    <t>Mise sous bossoirs d'une annexe non fournie</t>
  </si>
  <si>
    <t>Owner's dinghy installation on davits</t>
  </si>
  <si>
    <t>Thermobâchage</t>
  </si>
  <si>
    <t>Thermocovering</t>
  </si>
  <si>
    <t>Mât livré en 2 parties</t>
  </si>
  <si>
    <t>Mast in two parts</t>
  </si>
  <si>
    <t>Frais de francisation</t>
  </si>
  <si>
    <t>French flag registry</t>
  </si>
  <si>
    <t>Frais d'exportation</t>
  </si>
  <si>
    <t>Custom export paper fees</t>
  </si>
  <si>
    <t>Frais d'apostille notariée</t>
  </si>
  <si>
    <t>Apostille fees</t>
  </si>
  <si>
    <t>Prix total du bateau packs et options comprises</t>
  </si>
  <si>
    <t>Total Price of the Boat with packs &amp; options</t>
  </si>
  <si>
    <t>Remise</t>
  </si>
  <si>
    <t>Discount</t>
  </si>
  <si>
    <t>Net à payer HT</t>
  </si>
  <si>
    <t>Net to be paid ex VAT</t>
  </si>
  <si>
    <t>Net à payer TTC</t>
  </si>
  <si>
    <t>Ex VAT</t>
  </si>
  <si>
    <t>Spinnaker gear  (not necessary if code 0 gear ordered)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</si>
</sst>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_-* #,##0.00\ _€_-;\-* #,##0.00\ _€_-;_-* &quot;-&quot;??\ _€_-;_-@_-"/>
    <numFmt numFmtId="166" formatCode="#,##0\ &quot;€&quot;;\-#,##0\ &quot;€&quot;;;@"/>
    <numFmt numFmtId="167" formatCode="#,##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2"/>
      <name val="Arial"/>
      <family val="2"/>
    </font>
    <font>
      <strike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7">
    <xf numFmtId="0" fontId="0" fillId="0" borderId="0"/>
    <xf numFmtId="165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/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Protection="1"/>
    <xf numFmtId="0" fontId="4" fillId="0" borderId="6" xfId="0" applyFont="1" applyFill="1" applyBorder="1" applyProtection="1"/>
    <xf numFmtId="0" fontId="15" fillId="0" borderId="0" xfId="0" applyFont="1" applyAlignment="1">
      <alignment horizontal="left" vertic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Protection="1"/>
    <xf numFmtId="166" fontId="2" fillId="0" borderId="0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left"/>
    </xf>
    <xf numFmtId="0" fontId="10" fillId="0" borderId="10" xfId="0" applyFont="1" applyFill="1" applyBorder="1" applyProtection="1"/>
    <xf numFmtId="0" fontId="8" fillId="0" borderId="10" xfId="0" applyFont="1" applyFill="1" applyBorder="1" applyProtection="1"/>
    <xf numFmtId="0" fontId="10" fillId="0" borderId="10" xfId="0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/>
    <xf numFmtId="0" fontId="10" fillId="0" borderId="0" xfId="0" applyFont="1" applyFill="1" applyBorder="1" applyProtection="1"/>
    <xf numFmtId="0" fontId="4" fillId="0" borderId="0" xfId="0" applyFont="1" applyFill="1"/>
    <xf numFmtId="0" fontId="2" fillId="0" borderId="7" xfId="0" applyFont="1" applyFill="1" applyBorder="1" applyAlignment="1" applyProtection="1">
      <alignment horizontal="center"/>
      <protection locked="0"/>
    </xf>
    <xf numFmtId="166" fontId="2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1" xfId="0" applyFont="1" applyFill="1" applyBorder="1" applyProtection="1"/>
    <xf numFmtId="0" fontId="8" fillId="0" borderId="6" xfId="0" applyFont="1" applyFill="1" applyBorder="1" applyProtection="1"/>
    <xf numFmtId="0" fontId="21" fillId="0" borderId="6" xfId="0" applyFont="1" applyFill="1" applyBorder="1" applyProtection="1"/>
    <xf numFmtId="0" fontId="4" fillId="0" borderId="2" xfId="0" applyFont="1" applyFill="1" applyBorder="1" applyProtection="1"/>
    <xf numFmtId="0" fontId="4" fillId="0" borderId="9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20" xfId="0" applyFont="1" applyFill="1" applyBorder="1" applyProtection="1"/>
    <xf numFmtId="0" fontId="23" fillId="0" borderId="0" xfId="0" applyFont="1" applyFill="1" applyBorder="1" applyProtection="1">
      <protection locked="0"/>
    </xf>
    <xf numFmtId="9" fontId="4" fillId="0" borderId="0" xfId="2" applyFont="1" applyFill="1" applyBorder="1" applyAlignment="1" applyProtection="1">
      <alignment horizontal="center"/>
      <protection locked="0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Protection="1">
      <protection locked="0"/>
    </xf>
    <xf numFmtId="0" fontId="4" fillId="0" borderId="24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4" fillId="0" borderId="0" xfId="0" applyFont="1" applyBorder="1"/>
    <xf numFmtId="0" fontId="4" fillId="0" borderId="0" xfId="0" applyFont="1" applyFill="1" applyBorder="1" applyProtection="1">
      <protection locked="0"/>
    </xf>
    <xf numFmtId="0" fontId="4" fillId="0" borderId="24" xfId="0" applyFont="1" applyBorder="1" applyProtection="1"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Protection="1"/>
    <xf numFmtId="164" fontId="2" fillId="0" borderId="5" xfId="0" applyNumberFormat="1" applyFont="1" applyFill="1" applyBorder="1" applyAlignment="1" applyProtection="1">
      <alignment horizontal="center" vertical="center"/>
    </xf>
    <xf numFmtId="166" fontId="8" fillId="0" borderId="6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166" fontId="9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164" fontId="2" fillId="0" borderId="3" xfId="0" applyNumberFormat="1" applyFont="1" applyFill="1" applyBorder="1" applyAlignment="1" applyProtection="1">
      <alignment horizontal="center"/>
    </xf>
    <xf numFmtId="167" fontId="4" fillId="0" borderId="1" xfId="1" applyNumberFormat="1" applyFont="1" applyFill="1" applyBorder="1" applyAlignment="1" applyProtection="1">
      <alignment horizontal="center"/>
    </xf>
    <xf numFmtId="167" fontId="4" fillId="0" borderId="6" xfId="1" applyNumberFormat="1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horizontal="left" vertical="top"/>
    </xf>
    <xf numFmtId="167" fontId="4" fillId="0" borderId="6" xfId="1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Protection="1"/>
    <xf numFmtId="167" fontId="4" fillId="0" borderId="2" xfId="1" applyNumberFormat="1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167" fontId="4" fillId="0" borderId="0" xfId="1" applyNumberFormat="1" applyFont="1" applyFill="1" applyBorder="1" applyAlignment="1" applyProtection="1">
      <alignment horizontal="center"/>
    </xf>
    <xf numFmtId="167" fontId="2" fillId="0" borderId="0" xfId="1" applyNumberFormat="1" applyFont="1" applyFill="1" applyBorder="1" applyAlignment="1" applyProtection="1">
      <alignment horizontal="center"/>
    </xf>
    <xf numFmtId="0" fontId="9" fillId="0" borderId="3" xfId="0" applyFont="1" applyFill="1" applyBorder="1" applyProtection="1"/>
    <xf numFmtId="167" fontId="8" fillId="0" borderId="3" xfId="1" applyNumberFormat="1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167" fontId="9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164" fontId="2" fillId="0" borderId="0" xfId="0" applyNumberFormat="1" applyFont="1" applyBorder="1" applyAlignment="1" applyProtection="1">
      <alignment horizontal="center"/>
    </xf>
    <xf numFmtId="0" fontId="4" fillId="0" borderId="4" xfId="0" applyFont="1" applyFill="1" applyBorder="1" applyProtection="1"/>
    <xf numFmtId="164" fontId="10" fillId="0" borderId="11" xfId="0" applyNumberFormat="1" applyFont="1" applyFill="1" applyBorder="1" applyAlignment="1" applyProtection="1">
      <alignment horizontal="center"/>
    </xf>
    <xf numFmtId="166" fontId="2" fillId="0" borderId="11" xfId="0" applyNumberFormat="1" applyFont="1" applyFill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164" fontId="4" fillId="0" borderId="12" xfId="0" applyNumberFormat="1" applyFont="1" applyFill="1" applyBorder="1" applyAlignment="1" applyProtection="1">
      <alignment horizontal="center"/>
    </xf>
    <xf numFmtId="166" fontId="2" fillId="0" borderId="3" xfId="0" applyNumberFormat="1" applyFont="1" applyFill="1" applyBorder="1" applyAlignment="1" applyProtection="1">
      <alignment horizontal="center"/>
    </xf>
    <xf numFmtId="0" fontId="16" fillId="0" borderId="14" xfId="0" applyFont="1" applyFill="1" applyBorder="1" applyProtection="1"/>
    <xf numFmtId="0" fontId="10" fillId="0" borderId="14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7" fillId="0" borderId="4" xfId="0" applyFont="1" applyFill="1" applyBorder="1" applyAlignment="1" applyProtection="1">
      <alignment horizontal="left"/>
    </xf>
    <xf numFmtId="0" fontId="4" fillId="0" borderId="10" xfId="0" applyFont="1" applyBorder="1" applyProtection="1"/>
    <xf numFmtId="166" fontId="2" fillId="0" borderId="0" xfId="0" applyNumberFormat="1" applyFont="1" applyFill="1" applyBorder="1" applyAlignment="1" applyProtection="1">
      <alignment horizontal="center"/>
    </xf>
    <xf numFmtId="0" fontId="13" fillId="0" borderId="4" xfId="0" applyFont="1" applyFill="1" applyBorder="1" applyProtection="1"/>
    <xf numFmtId="0" fontId="13" fillId="0" borderId="10" xfId="0" applyFont="1" applyFill="1" applyBorder="1" applyProtection="1"/>
    <xf numFmtId="167" fontId="4" fillId="0" borderId="12" xfId="1" applyNumberFormat="1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0" fontId="16" fillId="0" borderId="10" xfId="0" applyFont="1" applyFill="1" applyBorder="1" applyProtection="1"/>
    <xf numFmtId="166" fontId="2" fillId="0" borderId="12" xfId="0" applyNumberFormat="1" applyFont="1" applyFill="1" applyBorder="1" applyAlignment="1" applyProtection="1">
      <alignment horizontal="center"/>
    </xf>
    <xf numFmtId="0" fontId="8" fillId="0" borderId="4" xfId="0" applyFont="1" applyFill="1" applyBorder="1" applyProtection="1"/>
    <xf numFmtId="0" fontId="4" fillId="0" borderId="14" xfId="0" applyFont="1" applyFill="1" applyBorder="1" applyProtection="1"/>
    <xf numFmtId="0" fontId="0" fillId="0" borderId="0" xfId="0" applyProtection="1"/>
    <xf numFmtId="164" fontId="19" fillId="0" borderId="12" xfId="0" applyNumberFormat="1" applyFont="1" applyFill="1" applyBorder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20" fillId="0" borderId="18" xfId="0" applyFont="1" applyFill="1" applyBorder="1" applyAlignment="1" applyProtection="1">
      <alignment horizontal="center"/>
    </xf>
    <xf numFmtId="0" fontId="0" fillId="0" borderId="19" xfId="0" applyBorder="1" applyAlignment="1" applyProtection="1"/>
    <xf numFmtId="0" fontId="20" fillId="0" borderId="20" xfId="0" applyFont="1" applyFill="1" applyBorder="1" applyAlignment="1" applyProtection="1">
      <alignment horizontal="center"/>
    </xf>
    <xf numFmtId="0" fontId="0" fillId="0" borderId="21" xfId="0" applyBorder="1" applyAlignment="1" applyProtection="1"/>
    <xf numFmtId="0" fontId="20" fillId="0" borderId="22" xfId="0" applyFont="1" applyFill="1" applyBorder="1" applyAlignment="1" applyProtection="1">
      <alignment horizontal="center"/>
    </xf>
    <xf numFmtId="0" fontId="0" fillId="0" borderId="23" xfId="0" applyBorder="1" applyAlignment="1" applyProtection="1"/>
    <xf numFmtId="0" fontId="4" fillId="0" borderId="6" xfId="0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  <protection locked="0"/>
    </xf>
    <xf numFmtId="15" fontId="2" fillId="0" borderId="0" xfId="0" applyNumberFormat="1" applyFont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left" wrapText="1"/>
    </xf>
    <xf numFmtId="164" fontId="4" fillId="0" borderId="12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</xf>
    <xf numFmtId="166" fontId="2" fillId="0" borderId="2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6" fontId="2" fillId="0" borderId="6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7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8</xdr:row>
      <xdr:rowOff>40821</xdr:rowOff>
    </xdr:from>
    <xdr:to>
      <xdr:col>5</xdr:col>
      <xdr:colOff>571500</xdr:colOff>
      <xdr:row>47</xdr:row>
      <xdr:rowOff>95250</xdr:rowOff>
    </xdr:to>
    <xdr:sp macro="" textlink="">
      <xdr:nvSpPr>
        <xdr:cNvPr id="2" name="ZoneTexte 1"/>
        <xdr:cNvSpPr txBox="1"/>
      </xdr:nvSpPr>
      <xdr:spPr>
        <a:xfrm>
          <a:off x="9914164" y="2403021"/>
          <a:ext cx="544286" cy="77411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pPr algn="ctr"/>
          <a:r>
            <a:rPr lang="fr-FR" sz="900"/>
            <a:t>Toutes nos affaires sont  traitées aux conditions générales de vente figurant sur nos </a:t>
          </a:r>
          <a:r>
            <a:rPr lang="fr-FR" sz="1200"/>
            <a:t> </a:t>
          </a:r>
          <a:r>
            <a:rPr lang="fr-FR" sz="900"/>
            <a:t>bons de  commande.</a:t>
          </a:r>
        </a:p>
        <a:p>
          <a:pPr algn="ctr"/>
          <a:r>
            <a:rPr lang="fr-FR" sz="900"/>
            <a:t>Catana  se réserve le droit de modifier les caractéristiques et /ou les tarifs de ses modéles sans préavis.</a:t>
          </a:r>
        </a:p>
        <a:p>
          <a:pPr algn="ctr"/>
          <a:endParaRPr lang="fr-FR" sz="900"/>
        </a:p>
      </xdr:txBody>
    </xdr:sp>
    <xdr:clientData/>
  </xdr:twoCellAnchor>
  <xdr:twoCellAnchor>
    <xdr:from>
      <xdr:col>5</xdr:col>
      <xdr:colOff>45769</xdr:colOff>
      <xdr:row>48</xdr:row>
      <xdr:rowOff>54429</xdr:rowOff>
    </xdr:from>
    <xdr:to>
      <xdr:col>5</xdr:col>
      <xdr:colOff>590055</xdr:colOff>
      <xdr:row>84</xdr:row>
      <xdr:rowOff>0</xdr:rowOff>
    </xdr:to>
    <xdr:sp macro="" textlink="">
      <xdr:nvSpPr>
        <xdr:cNvPr id="3" name="ZoneTexte 2"/>
        <xdr:cNvSpPr txBox="1"/>
      </xdr:nvSpPr>
      <xdr:spPr>
        <a:xfrm>
          <a:off x="9932719" y="10293804"/>
          <a:ext cx="544286" cy="75750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Our products are sold under the  terms and conditions of sale listed on our purchase orders.</a:t>
          </a:r>
          <a:endParaRPr lang="fr-FR" sz="900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Catana reserves the right to modify specifications and/ or rates of its models without notice.</a:t>
          </a:r>
          <a:endParaRPr lang="fr-FR" sz="9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91"/>
  <sheetViews>
    <sheetView showGridLines="0" tabSelected="1" view="pageBreakPreview" topLeftCell="A155" zoomScale="125" zoomScaleNormal="125" zoomScaleSheetLayoutView="85" zoomScalePageLayoutView="125" workbookViewId="0">
      <selection activeCell="A181" sqref="A181"/>
    </sheetView>
  </sheetViews>
  <sheetFormatPr baseColWidth="10" defaultRowHeight="15" x14ac:dyDescent="0"/>
  <cols>
    <col min="1" max="1" width="5.5" style="1" customWidth="1"/>
    <col min="2" max="2" width="106.1640625" style="2" hidden="1" customWidth="1"/>
    <col min="3" max="3" width="101.5" style="2" customWidth="1"/>
    <col min="4" max="4" width="20.6640625" style="2" customWidth="1"/>
    <col min="5" max="5" width="20.6640625" style="3" customWidth="1"/>
    <col min="6" max="6" width="9.5" style="2" customWidth="1"/>
    <col min="7" max="7" width="19.6640625" style="2" customWidth="1"/>
    <col min="8" max="16384" width="10.83203125" style="2"/>
  </cols>
  <sheetData>
    <row r="1" spans="1:6" ht="28">
      <c r="A1" s="57"/>
      <c r="B1" s="58" t="s">
        <v>0</v>
      </c>
      <c r="C1" s="58" t="s">
        <v>1</v>
      </c>
      <c r="D1" s="59"/>
      <c r="E1" s="60"/>
      <c r="F1" s="59"/>
    </row>
    <row r="2" spans="1:6" ht="21">
      <c r="A2" s="57"/>
      <c r="B2" s="61" t="s">
        <v>2</v>
      </c>
      <c r="C2" s="62" t="s">
        <v>3</v>
      </c>
      <c r="D2" s="139"/>
      <c r="E2" s="139"/>
      <c r="F2" s="59"/>
    </row>
    <row r="3" spans="1:6" ht="21">
      <c r="A3" s="57"/>
      <c r="B3" s="61" t="s">
        <v>4</v>
      </c>
      <c r="C3" s="61" t="s">
        <v>4</v>
      </c>
      <c r="D3" s="140"/>
      <c r="E3" s="140"/>
      <c r="F3" s="59"/>
    </row>
    <row r="4" spans="1:6" ht="21">
      <c r="A4" s="57"/>
      <c r="B4" s="61" t="s">
        <v>5</v>
      </c>
      <c r="C4" s="61" t="s">
        <v>6</v>
      </c>
      <c r="D4" s="140"/>
      <c r="E4" s="140"/>
      <c r="F4" s="59"/>
    </row>
    <row r="5" spans="1:6" ht="21">
      <c r="A5" s="57"/>
      <c r="B5" s="61" t="s">
        <v>7</v>
      </c>
      <c r="C5" s="61" t="s">
        <v>8</v>
      </c>
      <c r="D5" s="140"/>
      <c r="E5" s="140"/>
      <c r="F5" s="59"/>
    </row>
    <row r="6" spans="1:6" ht="21">
      <c r="A6" s="57"/>
      <c r="B6" s="61" t="s">
        <v>9</v>
      </c>
      <c r="C6" s="61" t="s">
        <v>10</v>
      </c>
      <c r="D6" s="140"/>
      <c r="E6" s="140"/>
      <c r="F6" s="59"/>
    </row>
    <row r="7" spans="1:6" ht="16" thickBot="1">
      <c r="A7" s="57"/>
      <c r="B7" s="63"/>
      <c r="C7" s="63"/>
      <c r="D7" s="138"/>
      <c r="E7" s="138"/>
      <c r="F7" s="59"/>
    </row>
    <row r="8" spans="1:6" ht="23.25" customHeight="1">
      <c r="A8" s="57"/>
      <c r="B8" s="148" t="s">
        <v>11</v>
      </c>
      <c r="C8" s="150" t="s">
        <v>12</v>
      </c>
      <c r="D8" s="64" t="s">
        <v>332</v>
      </c>
      <c r="E8" s="64" t="s">
        <v>332</v>
      </c>
      <c r="F8" s="59"/>
    </row>
    <row r="9" spans="1:6" ht="16" thickBot="1">
      <c r="A9" s="57"/>
      <c r="B9" s="149"/>
      <c r="C9" s="151"/>
      <c r="D9" s="65"/>
      <c r="E9" s="65"/>
      <c r="F9" s="66"/>
    </row>
    <row r="10" spans="1:6" ht="15" customHeight="1" thickBot="1">
      <c r="A10" s="5"/>
      <c r="B10" s="68" t="s">
        <v>13</v>
      </c>
      <c r="C10" s="68" t="s">
        <v>14</v>
      </c>
      <c r="D10" s="69">
        <v>376500</v>
      </c>
      <c r="E10" s="70">
        <f t="shared" ref="E10:E14" si="0">D10*A10</f>
        <v>0</v>
      </c>
      <c r="F10" s="66"/>
    </row>
    <row r="11" spans="1:6" ht="15" customHeight="1" thickBot="1">
      <c r="A11" s="5">
        <v>1</v>
      </c>
      <c r="B11" s="68" t="s">
        <v>15</v>
      </c>
      <c r="C11" s="68" t="s">
        <v>16</v>
      </c>
      <c r="D11" s="71">
        <f>D10</f>
        <v>376500</v>
      </c>
      <c r="E11" s="70">
        <f t="shared" si="0"/>
        <v>376500</v>
      </c>
      <c r="F11" s="66"/>
    </row>
    <row r="12" spans="1:6" ht="16.5" customHeight="1" thickBot="1">
      <c r="A12" s="5"/>
      <c r="B12" s="68" t="s">
        <v>17</v>
      </c>
      <c r="C12" s="68" t="s">
        <v>18</v>
      </c>
      <c r="D12" s="72">
        <v>380350</v>
      </c>
      <c r="E12" s="70">
        <f t="shared" si="0"/>
        <v>0</v>
      </c>
      <c r="F12" s="66"/>
    </row>
    <row r="13" spans="1:6" ht="16.5" customHeight="1" thickBot="1">
      <c r="A13" s="5"/>
      <c r="B13" s="68" t="s">
        <v>19</v>
      </c>
      <c r="C13" s="68" t="s">
        <v>20</v>
      </c>
      <c r="D13" s="72">
        <f>D12</f>
        <v>380350</v>
      </c>
      <c r="E13" s="70">
        <f t="shared" si="0"/>
        <v>0</v>
      </c>
      <c r="F13" s="66"/>
    </row>
    <row r="14" spans="1:6" ht="15" customHeight="1" thickBot="1">
      <c r="A14" s="5"/>
      <c r="B14" s="68" t="s">
        <v>21</v>
      </c>
      <c r="C14" s="68" t="s">
        <v>22</v>
      </c>
      <c r="D14" s="72">
        <f>D12</f>
        <v>380350</v>
      </c>
      <c r="E14" s="70">
        <f t="shared" si="0"/>
        <v>0</v>
      </c>
      <c r="F14" s="66"/>
    </row>
    <row r="15" spans="1:6" ht="15" customHeight="1" thickBot="1">
      <c r="A15" s="5"/>
      <c r="B15" s="68" t="s">
        <v>23</v>
      </c>
      <c r="C15" s="68" t="s">
        <v>24</v>
      </c>
      <c r="D15" s="72" t="s">
        <v>25</v>
      </c>
      <c r="E15" s="70"/>
      <c r="F15" s="66"/>
    </row>
    <row r="16" spans="1:6" ht="15" customHeight="1" thickBot="1">
      <c r="A16" s="5">
        <v>1</v>
      </c>
      <c r="B16" s="68" t="s">
        <v>26</v>
      </c>
      <c r="C16" s="68" t="s">
        <v>27</v>
      </c>
      <c r="D16" s="72" t="s">
        <v>25</v>
      </c>
      <c r="E16" s="70"/>
      <c r="F16" s="66"/>
    </row>
    <row r="17" spans="1:6" ht="15" customHeight="1" thickBot="1">
      <c r="A17" s="57"/>
      <c r="B17" s="73"/>
      <c r="C17" s="73"/>
      <c r="D17" s="74"/>
      <c r="E17" s="65"/>
      <c r="F17" s="66"/>
    </row>
    <row r="18" spans="1:6" ht="15" customHeight="1" thickBot="1">
      <c r="A18" s="57"/>
      <c r="B18" s="75"/>
      <c r="C18" s="75"/>
      <c r="D18" s="76"/>
      <c r="E18" s="77"/>
      <c r="F18" s="59"/>
    </row>
    <row r="19" spans="1:6" ht="15" customHeight="1" thickBot="1">
      <c r="A19" s="57"/>
      <c r="B19" s="78" t="s">
        <v>28</v>
      </c>
      <c r="C19" s="79" t="s">
        <v>29</v>
      </c>
      <c r="D19" s="67" t="s">
        <v>30</v>
      </c>
      <c r="E19" s="67" t="s">
        <v>31</v>
      </c>
      <c r="F19" s="80"/>
    </row>
    <row r="20" spans="1:6" ht="15" customHeight="1" thickBot="1">
      <c r="A20" s="57"/>
      <c r="B20" s="81"/>
      <c r="C20" s="81"/>
      <c r="D20" s="82">
        <f>16200+3240</f>
        <v>19440</v>
      </c>
      <c r="E20" s="82">
        <v>37000</v>
      </c>
      <c r="F20" s="80"/>
    </row>
    <row r="21" spans="1:6" ht="15" customHeight="1">
      <c r="A21" s="77"/>
      <c r="B21" s="11" t="s">
        <v>32</v>
      </c>
      <c r="C21" s="11" t="s">
        <v>33</v>
      </c>
      <c r="D21" s="83" t="s">
        <v>34</v>
      </c>
      <c r="E21" s="83" t="s">
        <v>34</v>
      </c>
      <c r="F21" s="80"/>
    </row>
    <row r="22" spans="1:6" ht="15" customHeight="1">
      <c r="A22" s="77"/>
      <c r="B22" s="11" t="s">
        <v>35</v>
      </c>
      <c r="C22" s="12" t="s">
        <v>36</v>
      </c>
      <c r="D22" s="84" t="s">
        <v>34</v>
      </c>
      <c r="E22" s="84" t="s">
        <v>34</v>
      </c>
      <c r="F22" s="80"/>
    </row>
    <row r="23" spans="1:6" ht="15" customHeight="1">
      <c r="A23" s="77"/>
      <c r="B23" s="11" t="s">
        <v>37</v>
      </c>
      <c r="C23" s="11" t="s">
        <v>38</v>
      </c>
      <c r="D23" s="84" t="s">
        <v>34</v>
      </c>
      <c r="E23" s="84" t="s">
        <v>34</v>
      </c>
      <c r="F23" s="80"/>
    </row>
    <row r="24" spans="1:6" ht="15" customHeight="1">
      <c r="A24" s="77"/>
      <c r="B24" s="11" t="s">
        <v>39</v>
      </c>
      <c r="C24" s="11" t="s">
        <v>40</v>
      </c>
      <c r="D24" s="84" t="s">
        <v>34</v>
      </c>
      <c r="E24" s="84" t="s">
        <v>34</v>
      </c>
      <c r="F24" s="80"/>
    </row>
    <row r="25" spans="1:6" ht="30">
      <c r="A25" s="77"/>
      <c r="B25" s="85" t="s">
        <v>41</v>
      </c>
      <c r="C25" s="86" t="s">
        <v>42</v>
      </c>
      <c r="D25" s="87" t="s">
        <v>34</v>
      </c>
      <c r="E25" s="87" t="s">
        <v>34</v>
      </c>
      <c r="F25" s="80"/>
    </row>
    <row r="26" spans="1:6" ht="15" customHeight="1">
      <c r="A26" s="77"/>
      <c r="B26" s="11" t="s">
        <v>43</v>
      </c>
      <c r="C26" s="11" t="s">
        <v>44</v>
      </c>
      <c r="D26" s="84" t="s">
        <v>34</v>
      </c>
      <c r="E26" s="84" t="s">
        <v>34</v>
      </c>
      <c r="F26" s="80"/>
    </row>
    <row r="27" spans="1:6" ht="15" customHeight="1">
      <c r="A27" s="77"/>
      <c r="B27" s="11" t="s">
        <v>45</v>
      </c>
      <c r="C27" s="11" t="s">
        <v>46</v>
      </c>
      <c r="D27" s="84" t="s">
        <v>34</v>
      </c>
      <c r="E27" s="84" t="s">
        <v>34</v>
      </c>
      <c r="F27" s="80"/>
    </row>
    <row r="28" spans="1:6" ht="15" customHeight="1">
      <c r="A28" s="77"/>
      <c r="B28" s="11" t="s">
        <v>47</v>
      </c>
      <c r="C28" s="11" t="s">
        <v>48</v>
      </c>
      <c r="D28" s="84" t="s">
        <v>34</v>
      </c>
      <c r="E28" s="84" t="s">
        <v>34</v>
      </c>
      <c r="F28" s="80"/>
    </row>
    <row r="29" spans="1:6" ht="15" customHeight="1">
      <c r="A29" s="77"/>
      <c r="B29" s="11" t="s">
        <v>49</v>
      </c>
      <c r="C29" s="11" t="s">
        <v>50</v>
      </c>
      <c r="D29" s="84" t="s">
        <v>34</v>
      </c>
      <c r="E29" s="84" t="s">
        <v>34</v>
      </c>
      <c r="F29" s="80"/>
    </row>
    <row r="30" spans="1:6" ht="15" customHeight="1">
      <c r="A30" s="77"/>
      <c r="B30" s="11" t="s">
        <v>51</v>
      </c>
      <c r="C30" s="12" t="s">
        <v>52</v>
      </c>
      <c r="D30" s="84" t="s">
        <v>34</v>
      </c>
      <c r="E30" s="84" t="s">
        <v>34</v>
      </c>
      <c r="F30" s="80"/>
    </row>
    <row r="31" spans="1:6" ht="15" customHeight="1">
      <c r="A31" s="77"/>
      <c r="B31" s="11" t="s">
        <v>53</v>
      </c>
      <c r="C31" s="12" t="s">
        <v>54</v>
      </c>
      <c r="D31" s="84" t="s">
        <v>34</v>
      </c>
      <c r="E31" s="84" t="s">
        <v>34</v>
      </c>
      <c r="F31" s="80"/>
    </row>
    <row r="32" spans="1:6" ht="15" customHeight="1">
      <c r="A32" s="77"/>
      <c r="B32" s="11" t="s">
        <v>55</v>
      </c>
      <c r="C32" s="12" t="s">
        <v>56</v>
      </c>
      <c r="D32" s="84" t="s">
        <v>34</v>
      </c>
      <c r="E32" s="84" t="s">
        <v>34</v>
      </c>
      <c r="F32" s="80"/>
    </row>
    <row r="33" spans="1:6" ht="15" customHeight="1">
      <c r="A33" s="77"/>
      <c r="B33" s="11" t="s">
        <v>57</v>
      </c>
      <c r="C33" s="12" t="s">
        <v>58</v>
      </c>
      <c r="D33" s="84" t="s">
        <v>34</v>
      </c>
      <c r="E33" s="84" t="s">
        <v>34</v>
      </c>
      <c r="F33" s="80"/>
    </row>
    <row r="34" spans="1:6" ht="15" customHeight="1">
      <c r="A34" s="77"/>
      <c r="B34" s="11" t="s">
        <v>59</v>
      </c>
      <c r="C34" s="11" t="s">
        <v>60</v>
      </c>
      <c r="D34" s="84" t="s">
        <v>34</v>
      </c>
      <c r="E34" s="84" t="s">
        <v>34</v>
      </c>
      <c r="F34" s="80"/>
    </row>
    <row r="35" spans="1:6" ht="15" customHeight="1">
      <c r="A35" s="77"/>
      <c r="B35" s="11" t="s">
        <v>61</v>
      </c>
      <c r="C35" s="11" t="s">
        <v>62</v>
      </c>
      <c r="D35" s="84" t="s">
        <v>34</v>
      </c>
      <c r="E35" s="84" t="s">
        <v>34</v>
      </c>
      <c r="F35" s="80"/>
    </row>
    <row r="36" spans="1:6" ht="15" customHeight="1">
      <c r="A36" s="77"/>
      <c r="B36" s="11" t="s">
        <v>63</v>
      </c>
      <c r="C36" s="11" t="s">
        <v>64</v>
      </c>
      <c r="D36" s="84"/>
      <c r="E36" s="84" t="s">
        <v>34</v>
      </c>
      <c r="F36" s="80"/>
    </row>
    <row r="37" spans="1:6" ht="15" customHeight="1">
      <c r="A37" s="77"/>
      <c r="B37" s="11" t="s">
        <v>65</v>
      </c>
      <c r="C37" s="11" t="s">
        <v>66</v>
      </c>
      <c r="D37" s="84"/>
      <c r="E37" s="84" t="s">
        <v>34</v>
      </c>
      <c r="F37" s="30"/>
    </row>
    <row r="38" spans="1:6" ht="15" customHeight="1">
      <c r="A38" s="77"/>
      <c r="B38" s="11" t="s">
        <v>67</v>
      </c>
      <c r="C38" s="11" t="s">
        <v>68</v>
      </c>
      <c r="D38" s="84"/>
      <c r="E38" s="84" t="s">
        <v>34</v>
      </c>
      <c r="F38" s="30"/>
    </row>
    <row r="39" spans="1:6" ht="15" customHeight="1">
      <c r="A39" s="77"/>
      <c r="B39" s="11" t="s">
        <v>69</v>
      </c>
      <c r="C39" s="12" t="s">
        <v>70</v>
      </c>
      <c r="D39" s="84"/>
      <c r="E39" s="84" t="s">
        <v>34</v>
      </c>
      <c r="F39" s="80"/>
    </row>
    <row r="40" spans="1:6" ht="15" customHeight="1">
      <c r="A40" s="77"/>
      <c r="B40" s="11" t="s">
        <v>71</v>
      </c>
      <c r="C40" s="11" t="s">
        <v>72</v>
      </c>
      <c r="D40" s="84"/>
      <c r="E40" s="84" t="s">
        <v>34</v>
      </c>
      <c r="F40" s="80"/>
    </row>
    <row r="41" spans="1:6" ht="15" customHeight="1">
      <c r="A41" s="77"/>
      <c r="B41" s="11" t="s">
        <v>73</v>
      </c>
      <c r="C41" s="11" t="s">
        <v>74</v>
      </c>
      <c r="D41" s="84"/>
      <c r="E41" s="84" t="s">
        <v>34</v>
      </c>
      <c r="F41" s="80"/>
    </row>
    <row r="42" spans="1:6" ht="15" customHeight="1">
      <c r="A42" s="77"/>
      <c r="B42" s="11" t="s">
        <v>75</v>
      </c>
      <c r="C42" s="11" t="s">
        <v>76</v>
      </c>
      <c r="D42" s="84"/>
      <c r="E42" s="84" t="s">
        <v>34</v>
      </c>
      <c r="F42" s="80"/>
    </row>
    <row r="43" spans="1:6" ht="15" customHeight="1">
      <c r="A43" s="77"/>
      <c r="B43" s="11" t="s">
        <v>77</v>
      </c>
      <c r="C43" s="11" t="s">
        <v>78</v>
      </c>
      <c r="D43" s="84"/>
      <c r="E43" s="84" t="s">
        <v>34</v>
      </c>
      <c r="F43" s="80"/>
    </row>
    <row r="44" spans="1:6" ht="15" customHeight="1">
      <c r="A44" s="77"/>
      <c r="B44" s="11" t="s">
        <v>79</v>
      </c>
      <c r="C44" s="11" t="s">
        <v>80</v>
      </c>
      <c r="D44" s="84"/>
      <c r="E44" s="84" t="s">
        <v>34</v>
      </c>
      <c r="F44" s="80"/>
    </row>
    <row r="45" spans="1:6" ht="15" customHeight="1">
      <c r="A45" s="77"/>
      <c r="B45" s="11" t="s">
        <v>81</v>
      </c>
      <c r="C45" s="11" t="s">
        <v>82</v>
      </c>
      <c r="D45" s="84"/>
      <c r="E45" s="84" t="s">
        <v>34</v>
      </c>
      <c r="F45" s="80"/>
    </row>
    <row r="46" spans="1:6" ht="15" customHeight="1">
      <c r="A46" s="77"/>
      <c r="B46" s="11" t="s">
        <v>83</v>
      </c>
      <c r="C46" s="11" t="s">
        <v>84</v>
      </c>
      <c r="D46" s="84"/>
      <c r="E46" s="84" t="s">
        <v>34</v>
      </c>
      <c r="F46" s="80"/>
    </row>
    <row r="47" spans="1:6" ht="15" customHeight="1">
      <c r="A47" s="77"/>
      <c r="B47" s="11" t="s">
        <v>85</v>
      </c>
      <c r="C47" s="11" t="s">
        <v>86</v>
      </c>
      <c r="D47" s="84"/>
      <c r="E47" s="84" t="s">
        <v>34</v>
      </c>
      <c r="F47" s="80"/>
    </row>
    <row r="48" spans="1:6" ht="15" customHeight="1">
      <c r="A48" s="77"/>
      <c r="B48" s="11" t="s">
        <v>87</v>
      </c>
      <c r="C48" s="11" t="s">
        <v>88</v>
      </c>
      <c r="D48" s="84"/>
      <c r="E48" s="84" t="s">
        <v>34</v>
      </c>
      <c r="F48" s="80"/>
    </row>
    <row r="49" spans="1:10" ht="15" customHeight="1" thickBot="1">
      <c r="A49" s="77"/>
      <c r="B49" s="88" t="s">
        <v>89</v>
      </c>
      <c r="C49" s="88" t="s">
        <v>90</v>
      </c>
      <c r="D49" s="89"/>
      <c r="E49" s="89" t="s">
        <v>34</v>
      </c>
      <c r="F49" s="80"/>
    </row>
    <row r="50" spans="1:10" ht="15" customHeight="1" thickBot="1">
      <c r="A50" s="77"/>
      <c r="B50" s="30"/>
      <c r="C50" s="90"/>
      <c r="D50" s="91"/>
      <c r="E50" s="91"/>
      <c r="F50" s="92"/>
    </row>
    <row r="51" spans="1:10" ht="15" customHeight="1" thickBot="1">
      <c r="A51" s="67"/>
      <c r="B51" s="93" t="s">
        <v>91</v>
      </c>
      <c r="C51" s="93" t="s">
        <v>91</v>
      </c>
      <c r="D51" s="82">
        <f>16200+3240</f>
        <v>19440</v>
      </c>
      <c r="E51" s="94">
        <f>A51*D51</f>
        <v>0</v>
      </c>
      <c r="F51" s="92"/>
    </row>
    <row r="52" spans="1:10" ht="15" customHeight="1" thickBot="1">
      <c r="A52" s="67">
        <v>1</v>
      </c>
      <c r="B52" s="93" t="s">
        <v>92</v>
      </c>
      <c r="C52" s="93" t="s">
        <v>92</v>
      </c>
      <c r="D52" s="82">
        <v>37000</v>
      </c>
      <c r="E52" s="94">
        <v>37000</v>
      </c>
      <c r="F52" s="59"/>
    </row>
    <row r="53" spans="1:10">
      <c r="A53" s="57"/>
      <c r="B53" s="95"/>
      <c r="C53" s="95"/>
      <c r="D53" s="96"/>
      <c r="E53" s="96"/>
      <c r="F53" s="97"/>
    </row>
    <row r="54" spans="1:10" ht="23">
      <c r="A54" s="57"/>
      <c r="B54" s="98" t="s">
        <v>93</v>
      </c>
      <c r="C54" s="98" t="s">
        <v>93</v>
      </c>
      <c r="D54" s="96"/>
      <c r="E54" s="96"/>
      <c r="F54" s="97"/>
    </row>
    <row r="55" spans="1:10" ht="20">
      <c r="A55" s="57"/>
      <c r="B55" s="99" t="s">
        <v>94</v>
      </c>
      <c r="C55" s="100" t="s">
        <v>95</v>
      </c>
      <c r="D55" s="101"/>
      <c r="E55" s="101"/>
      <c r="F55" s="101"/>
      <c r="G55" s="13"/>
      <c r="H55" s="13"/>
    </row>
    <row r="56" spans="1:10" ht="16" thickBot="1">
      <c r="A56" s="102"/>
      <c r="B56" s="103" t="s">
        <v>96</v>
      </c>
      <c r="C56" s="26" t="s">
        <v>97</v>
      </c>
      <c r="D56" s="75"/>
      <c r="E56" s="97"/>
      <c r="F56" s="104"/>
    </row>
    <row r="57" spans="1:10" ht="16" thickBot="1">
      <c r="A57" s="14">
        <v>1</v>
      </c>
      <c r="B57" s="105" t="s">
        <v>98</v>
      </c>
      <c r="C57" s="15" t="s">
        <v>99</v>
      </c>
      <c r="D57" s="106">
        <v>3340</v>
      </c>
      <c r="E57" s="107">
        <f t="shared" ref="E57:E123" si="1">D57*A57</f>
        <v>3340</v>
      </c>
      <c r="F57" s="108"/>
    </row>
    <row r="58" spans="1:10" ht="16" thickBot="1">
      <c r="A58" s="14"/>
      <c r="B58" s="105" t="s">
        <v>100</v>
      </c>
      <c r="C58" s="15" t="s">
        <v>101</v>
      </c>
      <c r="D58" s="109">
        <f>D57+350</f>
        <v>3690</v>
      </c>
      <c r="E58" s="107">
        <f t="shared" si="1"/>
        <v>0</v>
      </c>
      <c r="F58" s="108"/>
    </row>
    <row r="59" spans="1:10" ht="16" thickBot="1">
      <c r="A59" s="14"/>
      <c r="B59" s="105" t="s">
        <v>102</v>
      </c>
      <c r="C59" s="15" t="s">
        <v>103</v>
      </c>
      <c r="D59" s="109">
        <v>9348</v>
      </c>
      <c r="E59" s="107">
        <f t="shared" si="1"/>
        <v>0</v>
      </c>
      <c r="F59" s="104"/>
    </row>
    <row r="60" spans="1:10" ht="16" thickBot="1">
      <c r="A60" s="14"/>
      <c r="B60" s="105" t="s">
        <v>104</v>
      </c>
      <c r="C60" s="15" t="s">
        <v>105</v>
      </c>
      <c r="D60" s="109">
        <f>D59+350</f>
        <v>9698</v>
      </c>
      <c r="E60" s="107">
        <f t="shared" si="1"/>
        <v>0</v>
      </c>
      <c r="F60" s="104"/>
    </row>
    <row r="61" spans="1:10" ht="16" thickBot="1">
      <c r="A61" s="14"/>
      <c r="B61" s="105" t="s">
        <v>106</v>
      </c>
      <c r="C61" s="15" t="s">
        <v>107</v>
      </c>
      <c r="D61" s="109">
        <v>2460</v>
      </c>
      <c r="E61" s="107">
        <f t="shared" si="1"/>
        <v>0</v>
      </c>
      <c r="F61" s="108"/>
    </row>
    <row r="62" spans="1:10" ht="16" thickBot="1">
      <c r="A62" s="14"/>
      <c r="B62" s="105" t="s">
        <v>108</v>
      </c>
      <c r="C62" s="15" t="s">
        <v>109</v>
      </c>
      <c r="D62" s="109">
        <v>5620</v>
      </c>
      <c r="E62" s="107">
        <f t="shared" si="1"/>
        <v>0</v>
      </c>
      <c r="F62" s="108"/>
      <c r="I62" s="17"/>
    </row>
    <row r="63" spans="1:10" ht="16" thickBot="1">
      <c r="A63" s="14"/>
      <c r="B63" s="105" t="s">
        <v>110</v>
      </c>
      <c r="C63" s="15" t="s">
        <v>111</v>
      </c>
      <c r="D63" s="109">
        <v>5980</v>
      </c>
      <c r="E63" s="107">
        <f t="shared" si="1"/>
        <v>0</v>
      </c>
      <c r="F63" s="108"/>
      <c r="I63" s="17"/>
      <c r="J63" s="17"/>
    </row>
    <row r="64" spans="1:10" ht="16" thickBot="1">
      <c r="A64" s="14"/>
      <c r="B64" s="105" t="s">
        <v>112</v>
      </c>
      <c r="C64" s="15" t="s">
        <v>113</v>
      </c>
      <c r="D64" s="109">
        <v>2460</v>
      </c>
      <c r="E64" s="107">
        <f t="shared" si="1"/>
        <v>0</v>
      </c>
      <c r="F64" s="108"/>
      <c r="I64" s="17"/>
      <c r="J64" s="17"/>
    </row>
    <row r="65" spans="1:10" ht="16" thickBot="1">
      <c r="A65" s="14"/>
      <c r="B65" s="90" t="s">
        <v>114</v>
      </c>
      <c r="C65" s="15" t="s">
        <v>115</v>
      </c>
      <c r="D65" s="109">
        <v>4990</v>
      </c>
      <c r="E65" s="107">
        <f t="shared" si="1"/>
        <v>0</v>
      </c>
      <c r="F65" s="108"/>
    </row>
    <row r="66" spans="1:10" ht="16" thickBot="1">
      <c r="A66" s="14"/>
      <c r="B66" s="105" t="s">
        <v>116</v>
      </c>
      <c r="C66" s="15" t="s">
        <v>333</v>
      </c>
      <c r="D66" s="109">
        <v>3580</v>
      </c>
      <c r="E66" s="107">
        <f t="shared" si="1"/>
        <v>0</v>
      </c>
      <c r="F66" s="108"/>
    </row>
    <row r="67" spans="1:10" ht="16" thickBot="1">
      <c r="A67" s="14"/>
      <c r="B67" s="105" t="s">
        <v>117</v>
      </c>
      <c r="C67" s="15" t="s">
        <v>118</v>
      </c>
      <c r="D67" s="110">
        <v>3145</v>
      </c>
      <c r="E67" s="107">
        <f t="shared" si="1"/>
        <v>0</v>
      </c>
      <c r="F67" s="108"/>
    </row>
    <row r="68" spans="1:10" ht="16" thickBot="1">
      <c r="A68" s="14">
        <v>1</v>
      </c>
      <c r="B68" s="105" t="s">
        <v>119</v>
      </c>
      <c r="C68" s="15" t="s">
        <v>120</v>
      </c>
      <c r="D68" s="110">
        <v>1840</v>
      </c>
      <c r="E68" s="107">
        <f t="shared" si="1"/>
        <v>1840</v>
      </c>
      <c r="F68" s="108"/>
    </row>
    <row r="69" spans="1:10" ht="16" thickBot="1">
      <c r="A69" s="14">
        <v>1</v>
      </c>
      <c r="B69" s="105" t="s">
        <v>121</v>
      </c>
      <c r="C69" s="15" t="s">
        <v>122</v>
      </c>
      <c r="D69" s="110">
        <v>3620</v>
      </c>
      <c r="E69" s="107">
        <f t="shared" si="1"/>
        <v>3620</v>
      </c>
      <c r="F69" s="108"/>
    </row>
    <row r="70" spans="1:10" ht="16" thickBot="1">
      <c r="A70" s="14"/>
      <c r="B70" s="105" t="s">
        <v>123</v>
      </c>
      <c r="C70" s="15" t="s">
        <v>124</v>
      </c>
      <c r="D70" s="110">
        <v>9975</v>
      </c>
      <c r="E70" s="107">
        <f t="shared" si="1"/>
        <v>0</v>
      </c>
      <c r="F70" s="108"/>
      <c r="H70" s="18"/>
    </row>
    <row r="71" spans="1:10" ht="16" thickBot="1">
      <c r="A71" s="14"/>
      <c r="B71" s="105" t="s">
        <v>125</v>
      </c>
      <c r="C71" s="15" t="s">
        <v>126</v>
      </c>
      <c r="D71" s="109">
        <v>2490</v>
      </c>
      <c r="E71" s="107">
        <f t="shared" si="1"/>
        <v>0</v>
      </c>
      <c r="F71" s="108"/>
    </row>
    <row r="72" spans="1:10" ht="16" thickBot="1">
      <c r="A72" s="14"/>
      <c r="B72" s="105" t="s">
        <v>127</v>
      </c>
      <c r="C72" s="15" t="s">
        <v>128</v>
      </c>
      <c r="D72" s="110">
        <v>1590</v>
      </c>
      <c r="E72" s="107">
        <f t="shared" si="1"/>
        <v>0</v>
      </c>
      <c r="F72" s="108"/>
      <c r="G72" s="19"/>
      <c r="H72" s="4"/>
      <c r="J72" s="17"/>
    </row>
    <row r="73" spans="1:10" ht="16" thickBot="1">
      <c r="A73" s="14">
        <v>1</v>
      </c>
      <c r="B73" s="105" t="s">
        <v>129</v>
      </c>
      <c r="C73" s="15" t="s">
        <v>130</v>
      </c>
      <c r="D73" s="110">
        <v>1560</v>
      </c>
      <c r="E73" s="107">
        <f t="shared" si="1"/>
        <v>1560</v>
      </c>
      <c r="F73" s="108"/>
      <c r="G73" s="20"/>
      <c r="H73" s="4"/>
      <c r="J73" s="17"/>
    </row>
    <row r="74" spans="1:10" ht="16" thickBot="1">
      <c r="A74" s="14"/>
      <c r="B74" s="105" t="s">
        <v>131</v>
      </c>
      <c r="C74" s="15" t="s">
        <v>132</v>
      </c>
      <c r="D74" s="110">
        <v>3420</v>
      </c>
      <c r="E74" s="107">
        <f t="shared" si="1"/>
        <v>0</v>
      </c>
      <c r="F74" s="108"/>
      <c r="G74" s="20"/>
      <c r="H74" s="4"/>
      <c r="J74" s="17"/>
    </row>
    <row r="75" spans="1:10" ht="16" thickBot="1">
      <c r="A75" s="14"/>
      <c r="B75" s="105"/>
      <c r="C75" s="15"/>
      <c r="D75" s="110"/>
      <c r="E75" s="111">
        <f t="shared" si="1"/>
        <v>0</v>
      </c>
      <c r="F75" s="108"/>
      <c r="G75" s="20"/>
      <c r="H75" s="4"/>
      <c r="J75" s="17"/>
    </row>
    <row r="76" spans="1:10" ht="16" thickBot="1">
      <c r="A76" s="14"/>
      <c r="B76" s="59"/>
      <c r="C76" s="59"/>
      <c r="D76" s="59"/>
      <c r="E76" s="60"/>
      <c r="F76" s="108"/>
      <c r="G76" s="20"/>
      <c r="H76" s="4"/>
      <c r="J76" s="17"/>
    </row>
    <row r="77" spans="1:10">
      <c r="A77" s="152"/>
      <c r="B77" s="112" t="s">
        <v>133</v>
      </c>
      <c r="C77" s="25" t="s">
        <v>134</v>
      </c>
      <c r="D77" s="154">
        <v>8240</v>
      </c>
      <c r="E77" s="146">
        <f t="shared" si="1"/>
        <v>0</v>
      </c>
      <c r="F77" s="108"/>
      <c r="G77" s="20"/>
      <c r="H77" s="4"/>
      <c r="J77" s="17"/>
    </row>
    <row r="78" spans="1:10" ht="16" thickBot="1">
      <c r="A78" s="153"/>
      <c r="B78" s="113" t="s">
        <v>135</v>
      </c>
      <c r="C78" s="25" t="s">
        <v>136</v>
      </c>
      <c r="D78" s="154"/>
      <c r="E78" s="147">
        <f t="shared" si="1"/>
        <v>0</v>
      </c>
      <c r="F78" s="108"/>
      <c r="G78" s="20"/>
      <c r="H78" s="4"/>
      <c r="J78" s="17"/>
    </row>
    <row r="79" spans="1:10" ht="16" thickBot="1">
      <c r="A79" s="21"/>
      <c r="B79" s="114" t="s">
        <v>137</v>
      </c>
      <c r="C79" s="22" t="s">
        <v>138</v>
      </c>
      <c r="D79" s="109"/>
      <c r="E79" s="107">
        <f t="shared" si="1"/>
        <v>0</v>
      </c>
      <c r="F79" s="108"/>
      <c r="G79" s="20"/>
      <c r="H79" s="4"/>
      <c r="J79" s="17"/>
    </row>
    <row r="80" spans="1:10" ht="16" thickBot="1">
      <c r="A80" s="23"/>
      <c r="B80" s="115" t="s">
        <v>139</v>
      </c>
      <c r="C80" s="24" t="s">
        <v>140</v>
      </c>
      <c r="D80" s="109"/>
      <c r="E80" s="107">
        <f t="shared" si="1"/>
        <v>0</v>
      </c>
      <c r="F80" s="108"/>
      <c r="G80" s="20"/>
      <c r="H80" s="4"/>
      <c r="J80" s="17"/>
    </row>
    <row r="81" spans="1:10" ht="16" thickBot="1">
      <c r="A81" s="14"/>
      <c r="B81" s="113" t="s">
        <v>141</v>
      </c>
      <c r="C81" s="25" t="s">
        <v>142</v>
      </c>
      <c r="D81" s="109">
        <v>2800</v>
      </c>
      <c r="E81" s="107">
        <f t="shared" si="1"/>
        <v>0</v>
      </c>
      <c r="F81" s="108"/>
      <c r="G81" s="20"/>
      <c r="H81" s="4"/>
      <c r="J81" s="17"/>
    </row>
    <row r="82" spans="1:10" ht="16" thickBot="1">
      <c r="A82" s="14"/>
      <c r="B82" s="113" t="s">
        <v>143</v>
      </c>
      <c r="C82" s="25" t="s">
        <v>144</v>
      </c>
      <c r="D82" s="109">
        <v>930</v>
      </c>
      <c r="E82" s="107">
        <f t="shared" si="1"/>
        <v>0</v>
      </c>
      <c r="F82" s="108"/>
      <c r="G82" s="20"/>
      <c r="H82" s="4"/>
      <c r="J82" s="17"/>
    </row>
    <row r="83" spans="1:10" ht="16" thickBot="1">
      <c r="A83" s="14"/>
      <c r="B83" s="113" t="s">
        <v>145</v>
      </c>
      <c r="C83" s="25" t="s">
        <v>146</v>
      </c>
      <c r="D83" s="109">
        <v>4370</v>
      </c>
      <c r="E83" s="107">
        <f t="shared" si="1"/>
        <v>0</v>
      </c>
      <c r="F83" s="108"/>
      <c r="G83" s="20"/>
      <c r="H83" s="4"/>
      <c r="J83" s="17"/>
    </row>
    <row r="84" spans="1:10" ht="16" thickBot="1">
      <c r="A84" s="14"/>
      <c r="B84" s="113" t="s">
        <v>147</v>
      </c>
      <c r="C84" s="25" t="s">
        <v>148</v>
      </c>
      <c r="D84" s="109">
        <v>1530</v>
      </c>
      <c r="E84" s="107">
        <f t="shared" si="1"/>
        <v>0</v>
      </c>
      <c r="F84" s="108"/>
      <c r="G84" s="20"/>
      <c r="H84" s="4"/>
      <c r="J84" s="17"/>
    </row>
    <row r="85" spans="1:10" ht="16" thickBot="1">
      <c r="A85" s="14"/>
      <c r="B85" s="113" t="s">
        <v>149</v>
      </c>
      <c r="C85" s="25" t="s">
        <v>150</v>
      </c>
      <c r="D85" s="109">
        <v>3400</v>
      </c>
      <c r="E85" s="107">
        <f t="shared" si="1"/>
        <v>0</v>
      </c>
      <c r="F85" s="108"/>
      <c r="G85" s="20"/>
      <c r="H85" s="4"/>
      <c r="J85" s="17"/>
    </row>
    <row r="86" spans="1:10" ht="16" thickBot="1">
      <c r="A86" s="14"/>
      <c r="B86" s="90"/>
      <c r="C86" s="15"/>
      <c r="D86" s="109"/>
      <c r="E86" s="107">
        <f t="shared" si="1"/>
        <v>0</v>
      </c>
      <c r="F86" s="108"/>
      <c r="J86" s="17"/>
    </row>
    <row r="87" spans="1:10" ht="16" thickBot="1">
      <c r="A87" s="14"/>
      <c r="B87" s="105" t="s">
        <v>151</v>
      </c>
      <c r="C87" s="15" t="s">
        <v>152</v>
      </c>
      <c r="D87" s="110">
        <v>390</v>
      </c>
      <c r="E87" s="107">
        <f t="shared" si="1"/>
        <v>0</v>
      </c>
      <c r="F87" s="108"/>
      <c r="G87" s="19"/>
      <c r="H87" s="4"/>
    </row>
    <row r="88" spans="1:10" ht="16" thickBot="1">
      <c r="A88" s="14"/>
      <c r="B88" s="105" t="s">
        <v>153</v>
      </c>
      <c r="C88" s="15" t="s">
        <v>154</v>
      </c>
      <c r="D88" s="110">
        <v>370</v>
      </c>
      <c r="E88" s="107">
        <f t="shared" si="1"/>
        <v>0</v>
      </c>
      <c r="F88" s="108"/>
      <c r="G88" s="19"/>
      <c r="H88" s="4"/>
    </row>
    <row r="89" spans="1:10" ht="16" thickBot="1">
      <c r="A89" s="14"/>
      <c r="B89" s="105" t="s">
        <v>155</v>
      </c>
      <c r="C89" s="15" t="s">
        <v>156</v>
      </c>
      <c r="D89" s="110">
        <v>690</v>
      </c>
      <c r="E89" s="111">
        <f t="shared" si="1"/>
        <v>0</v>
      </c>
      <c r="F89" s="108"/>
      <c r="G89" s="19"/>
      <c r="H89" s="4"/>
    </row>
    <row r="90" spans="1:10">
      <c r="A90" s="10"/>
      <c r="B90" s="103"/>
      <c r="C90" s="116"/>
      <c r="D90" s="75"/>
      <c r="E90" s="117">
        <f t="shared" si="1"/>
        <v>0</v>
      </c>
      <c r="F90" s="108"/>
    </row>
    <row r="91" spans="1:10" ht="16" thickBot="1">
      <c r="A91" s="10"/>
      <c r="B91" s="103" t="s">
        <v>157</v>
      </c>
      <c r="C91" s="26" t="s">
        <v>158</v>
      </c>
      <c r="D91" s="75"/>
      <c r="E91" s="117">
        <f t="shared" si="1"/>
        <v>0</v>
      </c>
      <c r="F91" s="108"/>
    </row>
    <row r="92" spans="1:10">
      <c r="A92" s="141">
        <v>1</v>
      </c>
      <c r="B92" s="143" t="s">
        <v>159</v>
      </c>
      <c r="C92" s="144" t="s">
        <v>160</v>
      </c>
      <c r="D92" s="145">
        <v>5000</v>
      </c>
      <c r="E92" s="146">
        <f t="shared" si="1"/>
        <v>5000</v>
      </c>
      <c r="F92" s="108"/>
    </row>
    <row r="93" spans="1:10" ht="16" thickBot="1">
      <c r="A93" s="142"/>
      <c r="B93" s="143"/>
      <c r="C93" s="144"/>
      <c r="D93" s="145"/>
      <c r="E93" s="147">
        <f t="shared" si="1"/>
        <v>0</v>
      </c>
      <c r="F93" s="77"/>
    </row>
    <row r="94" spans="1:10" ht="16" thickBot="1">
      <c r="A94" s="14"/>
      <c r="B94" s="105" t="s">
        <v>161</v>
      </c>
      <c r="C94" s="27" t="s">
        <v>162</v>
      </c>
      <c r="D94" s="110">
        <v>7680</v>
      </c>
      <c r="E94" s="107">
        <f t="shared" si="1"/>
        <v>0</v>
      </c>
      <c r="F94" s="108"/>
    </row>
    <row r="95" spans="1:10" ht="16" thickBot="1">
      <c r="A95" s="14">
        <v>1</v>
      </c>
      <c r="B95" s="90" t="s">
        <v>163</v>
      </c>
      <c r="C95" s="25" t="s">
        <v>164</v>
      </c>
      <c r="D95" s="110">
        <v>11500</v>
      </c>
      <c r="E95" s="107">
        <f t="shared" si="1"/>
        <v>11500</v>
      </c>
      <c r="F95" s="108"/>
    </row>
    <row r="96" spans="1:10" ht="16" thickBot="1">
      <c r="A96" s="14"/>
      <c r="B96" s="90" t="s">
        <v>165</v>
      </c>
      <c r="C96" s="15" t="s">
        <v>166</v>
      </c>
      <c r="D96" s="110">
        <v>10200</v>
      </c>
      <c r="E96" s="107">
        <f t="shared" si="1"/>
        <v>0</v>
      </c>
      <c r="F96" s="108"/>
    </row>
    <row r="97" spans="1:8" ht="16" thickBot="1">
      <c r="A97" s="14"/>
      <c r="B97" s="90" t="s">
        <v>167</v>
      </c>
      <c r="C97" s="15" t="s">
        <v>168</v>
      </c>
      <c r="D97" s="110">
        <v>11860</v>
      </c>
      <c r="E97" s="107">
        <f t="shared" si="1"/>
        <v>0</v>
      </c>
      <c r="F97" s="108"/>
    </row>
    <row r="98" spans="1:8" ht="16" thickBot="1">
      <c r="A98" s="14"/>
      <c r="B98" s="90" t="s">
        <v>169</v>
      </c>
      <c r="C98" s="15" t="s">
        <v>168</v>
      </c>
      <c r="D98" s="110">
        <v>12450</v>
      </c>
      <c r="E98" s="107">
        <f t="shared" si="1"/>
        <v>0</v>
      </c>
      <c r="F98" s="108"/>
    </row>
    <row r="99" spans="1:8" ht="16" thickBot="1">
      <c r="A99" s="14">
        <v>1</v>
      </c>
      <c r="B99" s="90" t="s">
        <v>170</v>
      </c>
      <c r="C99" s="25" t="s">
        <v>171</v>
      </c>
      <c r="D99" s="110">
        <v>4800</v>
      </c>
      <c r="E99" s="107">
        <f t="shared" si="1"/>
        <v>4800</v>
      </c>
      <c r="F99" s="108"/>
    </row>
    <row r="100" spans="1:8" ht="16" thickBot="1">
      <c r="A100" s="14"/>
      <c r="B100" s="90" t="s">
        <v>172</v>
      </c>
      <c r="C100" s="25" t="s">
        <v>173</v>
      </c>
      <c r="D100" s="109">
        <v>3400</v>
      </c>
      <c r="E100" s="107">
        <f t="shared" si="1"/>
        <v>0</v>
      </c>
      <c r="F100" s="108"/>
    </row>
    <row r="101" spans="1:8" ht="16" thickBot="1">
      <c r="A101" s="14"/>
      <c r="B101" s="90" t="s">
        <v>174</v>
      </c>
      <c r="C101" s="25" t="s">
        <v>175</v>
      </c>
      <c r="D101" s="109">
        <v>15480</v>
      </c>
      <c r="E101" s="107">
        <f t="shared" si="1"/>
        <v>0</v>
      </c>
      <c r="F101" s="108"/>
      <c r="G101" s="28"/>
      <c r="H101" s="4"/>
    </row>
    <row r="102" spans="1:8" ht="16" thickBot="1">
      <c r="A102" s="14"/>
      <c r="B102" s="90" t="s">
        <v>176</v>
      </c>
      <c r="C102" s="25" t="s">
        <v>177</v>
      </c>
      <c r="D102" s="109">
        <v>19950</v>
      </c>
      <c r="E102" s="107">
        <f t="shared" si="1"/>
        <v>0</v>
      </c>
      <c r="F102" s="108"/>
      <c r="G102" s="28"/>
      <c r="H102" s="4"/>
    </row>
    <row r="103" spans="1:8" ht="16" thickBot="1">
      <c r="A103" s="14"/>
      <c r="B103" s="90" t="s">
        <v>178</v>
      </c>
      <c r="C103" s="25" t="s">
        <v>179</v>
      </c>
      <c r="D103" s="109">
        <v>18240</v>
      </c>
      <c r="E103" s="107">
        <f t="shared" si="1"/>
        <v>0</v>
      </c>
      <c r="F103" s="108"/>
      <c r="G103" s="28"/>
      <c r="H103" s="4"/>
    </row>
    <row r="104" spans="1:8" ht="16" thickBot="1">
      <c r="A104" s="14"/>
      <c r="B104" s="90" t="s">
        <v>180</v>
      </c>
      <c r="C104" s="25" t="s">
        <v>181</v>
      </c>
      <c r="D104" s="109">
        <f>D103+1500</f>
        <v>19740</v>
      </c>
      <c r="E104" s="107">
        <f t="shared" si="1"/>
        <v>0</v>
      </c>
      <c r="F104" s="108"/>
      <c r="G104" s="28"/>
      <c r="H104" s="4"/>
    </row>
    <row r="105" spans="1:8" ht="16" thickBot="1">
      <c r="A105" s="14"/>
      <c r="B105" s="90" t="s">
        <v>182</v>
      </c>
      <c r="C105" s="25" t="s">
        <v>183</v>
      </c>
      <c r="D105" s="109">
        <v>530</v>
      </c>
      <c r="E105" s="107">
        <f t="shared" si="1"/>
        <v>0</v>
      </c>
      <c r="F105" s="108"/>
      <c r="G105" s="28"/>
      <c r="H105" s="4"/>
    </row>
    <row r="106" spans="1:8" ht="16" thickBot="1">
      <c r="A106" s="14"/>
      <c r="B106" s="90" t="s">
        <v>184</v>
      </c>
      <c r="C106" s="25" t="s">
        <v>185</v>
      </c>
      <c r="D106" s="109">
        <v>13720</v>
      </c>
      <c r="E106" s="107">
        <f t="shared" si="1"/>
        <v>0</v>
      </c>
      <c r="F106" s="108"/>
      <c r="G106" s="28"/>
      <c r="H106" s="4"/>
    </row>
    <row r="107" spans="1:8" ht="16" thickBot="1">
      <c r="A107" s="14">
        <v>1</v>
      </c>
      <c r="B107" s="90" t="s">
        <v>186</v>
      </c>
      <c r="C107" s="25" t="s">
        <v>187</v>
      </c>
      <c r="D107" s="109">
        <v>20380</v>
      </c>
      <c r="E107" s="107">
        <f t="shared" si="1"/>
        <v>20380</v>
      </c>
      <c r="F107" s="108"/>
      <c r="G107" s="28"/>
      <c r="H107" s="4"/>
    </row>
    <row r="108" spans="1:8" ht="16" thickBot="1">
      <c r="A108" s="14">
        <v>1</v>
      </c>
      <c r="B108" s="90" t="s">
        <v>188</v>
      </c>
      <c r="C108" s="25" t="s">
        <v>189</v>
      </c>
      <c r="D108" s="109">
        <v>15940</v>
      </c>
      <c r="E108" s="107">
        <f t="shared" si="1"/>
        <v>15940</v>
      </c>
      <c r="F108" s="108"/>
      <c r="G108" s="28"/>
      <c r="H108" s="4"/>
    </row>
    <row r="109" spans="1:8" ht="16" thickBot="1">
      <c r="A109" s="14"/>
      <c r="B109" s="90" t="s">
        <v>190</v>
      </c>
      <c r="C109" s="25" t="s">
        <v>191</v>
      </c>
      <c r="D109" s="109">
        <v>20330</v>
      </c>
      <c r="E109" s="107">
        <f t="shared" si="1"/>
        <v>0</v>
      </c>
      <c r="F109" s="108"/>
      <c r="G109" s="28"/>
      <c r="H109" s="4"/>
    </row>
    <row r="110" spans="1:8" ht="16" thickBot="1">
      <c r="A110" s="14"/>
      <c r="B110" s="118" t="s">
        <v>192</v>
      </c>
      <c r="C110" s="119" t="s">
        <v>193</v>
      </c>
      <c r="D110" s="109"/>
      <c r="E110" s="107">
        <f t="shared" si="1"/>
        <v>0</v>
      </c>
      <c r="F110" s="108"/>
      <c r="G110" s="28"/>
      <c r="H110" s="4"/>
    </row>
    <row r="111" spans="1:8" ht="16" thickBot="1">
      <c r="A111" s="14"/>
      <c r="B111" s="90" t="s">
        <v>194</v>
      </c>
      <c r="C111" s="25" t="s">
        <v>195</v>
      </c>
      <c r="D111" s="109">
        <v>10360</v>
      </c>
      <c r="E111" s="107">
        <f t="shared" si="1"/>
        <v>0</v>
      </c>
      <c r="F111" s="108"/>
      <c r="G111" s="28"/>
      <c r="H111" s="4"/>
    </row>
    <row r="112" spans="1:8" ht="16" thickBot="1">
      <c r="A112" s="14">
        <v>3</v>
      </c>
      <c r="B112" s="90" t="s">
        <v>196</v>
      </c>
      <c r="C112" s="15" t="s">
        <v>197</v>
      </c>
      <c r="D112" s="109">
        <v>890</v>
      </c>
      <c r="E112" s="107">
        <f t="shared" si="1"/>
        <v>2670</v>
      </c>
      <c r="F112" s="108"/>
      <c r="G112" s="28"/>
      <c r="H112" s="4"/>
    </row>
    <row r="113" spans="1:8" ht="16" thickBot="1">
      <c r="A113" s="14">
        <v>2</v>
      </c>
      <c r="B113" s="112" t="s">
        <v>198</v>
      </c>
      <c r="C113" s="25" t="s">
        <v>199</v>
      </c>
      <c r="D113" s="120">
        <v>1080</v>
      </c>
      <c r="E113" s="107">
        <f t="shared" si="1"/>
        <v>2160</v>
      </c>
      <c r="F113" s="108"/>
      <c r="G113" s="28"/>
      <c r="H113" s="4"/>
    </row>
    <row r="114" spans="1:8" ht="16" thickBot="1">
      <c r="A114" s="14"/>
      <c r="B114" s="121" t="s">
        <v>200</v>
      </c>
      <c r="C114" s="29" t="s">
        <v>201</v>
      </c>
      <c r="D114" s="120">
        <v>1180</v>
      </c>
      <c r="E114" s="107">
        <f t="shared" si="1"/>
        <v>0</v>
      </c>
      <c r="F114" s="108"/>
      <c r="G114" s="28"/>
      <c r="H114" s="4"/>
    </row>
    <row r="115" spans="1:8" ht="16" thickBot="1">
      <c r="A115" s="14">
        <v>4</v>
      </c>
      <c r="B115" s="90" t="s">
        <v>202</v>
      </c>
      <c r="C115" s="25" t="s">
        <v>203</v>
      </c>
      <c r="D115" s="109">
        <v>145</v>
      </c>
      <c r="E115" s="107">
        <f t="shared" si="1"/>
        <v>580</v>
      </c>
      <c r="F115" s="108"/>
    </row>
    <row r="116" spans="1:8" ht="16" thickBot="1">
      <c r="A116" s="14"/>
      <c r="B116" s="105" t="s">
        <v>204</v>
      </c>
      <c r="C116" s="15" t="s">
        <v>205</v>
      </c>
      <c r="D116" s="109">
        <v>1980</v>
      </c>
      <c r="E116" s="107">
        <f t="shared" si="1"/>
        <v>0</v>
      </c>
      <c r="F116" s="108"/>
    </row>
    <row r="117" spans="1:8" ht="16" thickBot="1">
      <c r="A117" s="14">
        <v>1</v>
      </c>
      <c r="B117" s="105" t="s">
        <v>206</v>
      </c>
      <c r="C117" s="15" t="s">
        <v>207</v>
      </c>
      <c r="D117" s="109">
        <v>600</v>
      </c>
      <c r="E117" s="107">
        <f t="shared" si="1"/>
        <v>600</v>
      </c>
      <c r="F117" s="108"/>
    </row>
    <row r="118" spans="1:8" ht="16" thickBot="1">
      <c r="A118" s="14"/>
      <c r="B118" s="90" t="s">
        <v>208</v>
      </c>
      <c r="C118" s="15" t="s">
        <v>209</v>
      </c>
      <c r="D118" s="109">
        <v>420</v>
      </c>
      <c r="E118" s="107">
        <f t="shared" si="1"/>
        <v>0</v>
      </c>
      <c r="F118" s="108"/>
    </row>
    <row r="119" spans="1:8" ht="16" thickBot="1">
      <c r="A119" s="14"/>
      <c r="B119" s="90" t="s">
        <v>210</v>
      </c>
      <c r="C119" s="25" t="s">
        <v>211</v>
      </c>
      <c r="D119" s="109">
        <v>1290</v>
      </c>
      <c r="E119" s="107">
        <f t="shared" si="1"/>
        <v>0</v>
      </c>
      <c r="F119" s="108"/>
      <c r="G119" s="28"/>
      <c r="H119" s="4"/>
    </row>
    <row r="120" spans="1:8" ht="16" thickBot="1">
      <c r="A120" s="14"/>
      <c r="B120" s="90" t="s">
        <v>212</v>
      </c>
      <c r="C120" s="25" t="s">
        <v>213</v>
      </c>
      <c r="D120" s="109">
        <v>1740</v>
      </c>
      <c r="E120" s="107">
        <f t="shared" si="1"/>
        <v>0</v>
      </c>
      <c r="F120" s="108"/>
      <c r="G120" s="28"/>
      <c r="H120" s="4"/>
    </row>
    <row r="121" spans="1:8" ht="16" thickBot="1">
      <c r="A121" s="14"/>
      <c r="B121" s="90" t="s">
        <v>214</v>
      </c>
      <c r="C121" s="30" t="s">
        <v>215</v>
      </c>
      <c r="D121" s="122">
        <v>2850</v>
      </c>
      <c r="E121" s="111">
        <f t="shared" si="1"/>
        <v>0</v>
      </c>
      <c r="F121" s="108"/>
      <c r="G121" s="28"/>
      <c r="H121" s="4"/>
    </row>
    <row r="122" spans="1:8" ht="16" thickBot="1">
      <c r="A122" s="14"/>
      <c r="B122" s="105" t="s">
        <v>216</v>
      </c>
      <c r="C122" s="15" t="s">
        <v>217</v>
      </c>
      <c r="D122" s="109">
        <v>480</v>
      </c>
      <c r="E122" s="107">
        <f t="shared" si="1"/>
        <v>0</v>
      </c>
      <c r="F122" s="108"/>
      <c r="G122" s="28"/>
      <c r="H122" s="4"/>
    </row>
    <row r="123" spans="1:8">
      <c r="A123" s="155"/>
      <c r="B123" s="30" t="s">
        <v>218</v>
      </c>
      <c r="C123" s="25" t="s">
        <v>219</v>
      </c>
      <c r="D123" s="154">
        <v>1980</v>
      </c>
      <c r="E123" s="146">
        <f t="shared" si="1"/>
        <v>0</v>
      </c>
      <c r="F123" s="108"/>
      <c r="G123" s="28"/>
      <c r="H123" s="4"/>
    </row>
    <row r="124" spans="1:8" ht="16" thickBot="1">
      <c r="A124" s="156"/>
      <c r="B124" s="123" t="s">
        <v>220</v>
      </c>
      <c r="C124" s="124" t="s">
        <v>221</v>
      </c>
      <c r="D124" s="154"/>
      <c r="E124" s="157">
        <f t="shared" ref="E124:E182" si="2">D124*A124</f>
        <v>0</v>
      </c>
      <c r="F124" s="108"/>
    </row>
    <row r="125" spans="1:8" s="31" customFormat="1" ht="16" thickBot="1">
      <c r="A125" s="32"/>
      <c r="B125" s="123"/>
      <c r="C125" s="25"/>
      <c r="D125" s="109"/>
      <c r="E125" s="125">
        <f t="shared" si="2"/>
        <v>0</v>
      </c>
      <c r="F125" s="117"/>
    </row>
    <row r="126" spans="1:8" ht="16" thickBot="1">
      <c r="A126" s="14"/>
      <c r="B126" s="126" t="s">
        <v>222</v>
      </c>
      <c r="C126" s="26" t="s">
        <v>223</v>
      </c>
      <c r="D126" s="109"/>
      <c r="E126" s="107">
        <f t="shared" si="2"/>
        <v>0</v>
      </c>
      <c r="F126" s="108"/>
    </row>
    <row r="127" spans="1:8" ht="16" thickBot="1">
      <c r="A127" s="14">
        <v>1</v>
      </c>
      <c r="B127" s="127" t="s">
        <v>224</v>
      </c>
      <c r="C127" s="12" t="s">
        <v>225</v>
      </c>
      <c r="D127" s="109">
        <v>2580</v>
      </c>
      <c r="E127" s="107">
        <f t="shared" si="2"/>
        <v>2580</v>
      </c>
      <c r="F127" s="108"/>
      <c r="G127" s="28"/>
      <c r="H127" s="4"/>
    </row>
    <row r="128" spans="1:8" ht="16" thickBot="1">
      <c r="A128" s="14"/>
      <c r="B128" s="105" t="s">
        <v>226</v>
      </c>
      <c r="C128" s="15" t="s">
        <v>227</v>
      </c>
      <c r="D128" s="109">
        <v>940</v>
      </c>
      <c r="E128" s="107">
        <f t="shared" si="2"/>
        <v>0</v>
      </c>
      <c r="F128" s="108"/>
      <c r="G128" s="28"/>
      <c r="H128" s="4"/>
    </row>
    <row r="129" spans="1:11" ht="16" thickBot="1">
      <c r="A129" s="14"/>
      <c r="B129" s="127" t="s">
        <v>228</v>
      </c>
      <c r="C129" s="12" t="s">
        <v>229</v>
      </c>
      <c r="D129" s="109">
        <v>2580</v>
      </c>
      <c r="E129" s="107">
        <f t="shared" si="2"/>
        <v>0</v>
      </c>
      <c r="F129" s="108"/>
      <c r="G129" s="28"/>
      <c r="H129" s="4"/>
    </row>
    <row r="130" spans="1:11" ht="16" thickBot="1">
      <c r="A130" s="14"/>
      <c r="B130" s="105" t="s">
        <v>230</v>
      </c>
      <c r="C130" s="15" t="s">
        <v>231</v>
      </c>
      <c r="D130" s="109">
        <v>940</v>
      </c>
      <c r="E130" s="107">
        <f t="shared" si="2"/>
        <v>0</v>
      </c>
      <c r="F130" s="108"/>
      <c r="G130" s="28"/>
      <c r="H130" s="4"/>
    </row>
    <row r="131" spans="1:11" ht="16" thickBot="1">
      <c r="A131" s="14"/>
      <c r="B131" s="105" t="s">
        <v>232</v>
      </c>
      <c r="C131" s="15" t="s">
        <v>233</v>
      </c>
      <c r="D131" s="109">
        <v>1660</v>
      </c>
      <c r="E131" s="107">
        <f t="shared" si="2"/>
        <v>0</v>
      </c>
      <c r="F131" s="108"/>
      <c r="G131" s="28"/>
      <c r="H131" s="4"/>
    </row>
    <row r="132" spans="1:11" ht="16" thickBot="1">
      <c r="A132" s="14">
        <v>1</v>
      </c>
      <c r="B132" s="90" t="s">
        <v>234</v>
      </c>
      <c r="C132" s="25" t="s">
        <v>235</v>
      </c>
      <c r="D132" s="109">
        <v>1960</v>
      </c>
      <c r="E132" s="107">
        <f t="shared" si="2"/>
        <v>1960</v>
      </c>
      <c r="F132" s="108"/>
      <c r="G132" s="28"/>
      <c r="H132" s="4"/>
    </row>
    <row r="133" spans="1:11" ht="16" thickBot="1">
      <c r="A133" s="14">
        <v>1</v>
      </c>
      <c r="B133" s="90" t="s">
        <v>236</v>
      </c>
      <c r="C133" s="25" t="s">
        <v>237</v>
      </c>
      <c r="D133" s="109">
        <v>1340</v>
      </c>
      <c r="E133" s="107">
        <f t="shared" si="2"/>
        <v>1340</v>
      </c>
      <c r="F133" s="108"/>
      <c r="G133" s="28"/>
      <c r="H133" s="4"/>
    </row>
    <row r="134" spans="1:11" ht="16" thickBot="1">
      <c r="A134" s="14"/>
      <c r="B134" s="121" t="s">
        <v>238</v>
      </c>
      <c r="C134" s="15" t="s">
        <v>239</v>
      </c>
      <c r="D134" s="109">
        <v>980</v>
      </c>
      <c r="E134" s="107">
        <f t="shared" si="2"/>
        <v>0</v>
      </c>
      <c r="F134" s="128"/>
      <c r="G134" s="28"/>
      <c r="H134" s="4"/>
    </row>
    <row r="135" spans="1:11" ht="16" thickBot="1">
      <c r="A135" s="14"/>
      <c r="B135" s="105" t="s">
        <v>240</v>
      </c>
      <c r="C135" s="15" t="s">
        <v>241</v>
      </c>
      <c r="D135" s="129">
        <v>2000</v>
      </c>
      <c r="E135" s="107">
        <f t="shared" si="2"/>
        <v>0</v>
      </c>
      <c r="F135" s="108"/>
      <c r="G135" s="28"/>
      <c r="H135" s="34"/>
    </row>
    <row r="136" spans="1:11" ht="16" thickBot="1">
      <c r="A136" s="14"/>
      <c r="B136" s="105" t="s">
        <v>242</v>
      </c>
      <c r="C136" s="15" t="s">
        <v>243</v>
      </c>
      <c r="D136" s="109">
        <v>1300</v>
      </c>
      <c r="E136" s="107">
        <f t="shared" si="2"/>
        <v>0</v>
      </c>
      <c r="F136" s="108"/>
      <c r="G136" s="28"/>
      <c r="H136" s="34"/>
      <c r="K136" s="17"/>
    </row>
    <row r="137" spans="1:11" ht="16" thickBot="1">
      <c r="A137" s="14"/>
      <c r="B137" s="105" t="s">
        <v>244</v>
      </c>
      <c r="C137" s="15" t="s">
        <v>245</v>
      </c>
      <c r="D137" s="109">
        <v>350</v>
      </c>
      <c r="E137" s="107">
        <f t="shared" si="2"/>
        <v>0</v>
      </c>
      <c r="F137" s="108"/>
      <c r="G137" s="28"/>
      <c r="H137" s="34"/>
      <c r="K137" s="17"/>
    </row>
    <row r="138" spans="1:11" ht="16" thickBot="1">
      <c r="A138" s="14"/>
      <c r="B138" s="105" t="s">
        <v>246</v>
      </c>
      <c r="C138" s="15" t="s">
        <v>247</v>
      </c>
      <c r="D138" s="109">
        <v>350</v>
      </c>
      <c r="E138" s="107">
        <f t="shared" si="2"/>
        <v>0</v>
      </c>
      <c r="F138" s="108"/>
      <c r="G138" s="28"/>
      <c r="H138" s="4"/>
    </row>
    <row r="139" spans="1:11" ht="16" thickBot="1">
      <c r="A139" s="14">
        <v>3</v>
      </c>
      <c r="B139" s="90" t="s">
        <v>248</v>
      </c>
      <c r="C139" s="25" t="s">
        <v>249</v>
      </c>
      <c r="D139" s="109">
        <v>170</v>
      </c>
      <c r="E139" s="107">
        <f t="shared" si="2"/>
        <v>510</v>
      </c>
      <c r="F139" s="108"/>
      <c r="G139" s="28"/>
      <c r="H139" s="4"/>
    </row>
    <row r="140" spans="1:11" ht="16" thickBot="1">
      <c r="A140" s="14"/>
      <c r="B140" s="105" t="s">
        <v>250</v>
      </c>
      <c r="C140" s="15" t="s">
        <v>251</v>
      </c>
      <c r="D140" s="109">
        <v>1480</v>
      </c>
      <c r="E140" s="107">
        <f t="shared" si="2"/>
        <v>0</v>
      </c>
      <c r="F140" s="108"/>
      <c r="G140" s="28"/>
      <c r="H140" s="4"/>
    </row>
    <row r="141" spans="1:11" ht="16" thickBot="1">
      <c r="A141" s="14"/>
      <c r="B141" s="105"/>
      <c r="C141" s="116"/>
      <c r="D141" s="109"/>
      <c r="E141" s="107">
        <f t="shared" si="2"/>
        <v>0</v>
      </c>
      <c r="F141" s="108"/>
      <c r="G141" s="28"/>
      <c r="H141" s="4"/>
    </row>
    <row r="142" spans="1:11" ht="16" thickBot="1">
      <c r="A142" s="14"/>
      <c r="B142" s="126" t="s">
        <v>252</v>
      </c>
      <c r="C142" s="26" t="s">
        <v>252</v>
      </c>
      <c r="D142" s="109"/>
      <c r="E142" s="107">
        <f t="shared" si="2"/>
        <v>0</v>
      </c>
      <c r="F142" s="108"/>
      <c r="G142" s="28"/>
      <c r="H142" s="4"/>
    </row>
    <row r="143" spans="1:11" ht="16" thickBot="1">
      <c r="A143" s="14"/>
      <c r="B143" s="90" t="s">
        <v>253</v>
      </c>
      <c r="C143" s="25" t="s">
        <v>254</v>
      </c>
      <c r="D143" s="109">
        <v>9500</v>
      </c>
      <c r="E143" s="107">
        <f t="shared" si="2"/>
        <v>0</v>
      </c>
      <c r="F143" s="108"/>
      <c r="G143" s="28"/>
      <c r="H143" s="4"/>
    </row>
    <row r="144" spans="1:11" ht="16" thickBot="1">
      <c r="A144" s="14"/>
      <c r="B144" s="90" t="s">
        <v>255</v>
      </c>
      <c r="C144" s="15" t="s">
        <v>256</v>
      </c>
      <c r="D144" s="109">
        <v>9280</v>
      </c>
      <c r="E144" s="107">
        <f t="shared" si="2"/>
        <v>0</v>
      </c>
      <c r="F144" s="108"/>
      <c r="G144" s="28"/>
      <c r="H144" s="4"/>
    </row>
    <row r="145" spans="1:8" ht="16" thickBot="1">
      <c r="A145" s="14"/>
      <c r="B145" s="130" t="s">
        <v>257</v>
      </c>
      <c r="C145" s="131" t="s">
        <v>257</v>
      </c>
      <c r="D145" s="132"/>
      <c r="E145" s="107">
        <f t="shared" si="2"/>
        <v>0</v>
      </c>
      <c r="F145" s="108"/>
      <c r="G145" s="28"/>
      <c r="H145" s="4"/>
    </row>
    <row r="146" spans="1:8" ht="16" thickBot="1">
      <c r="A146" s="14"/>
      <c r="B146" s="130" t="s">
        <v>258</v>
      </c>
      <c r="C146" s="133" t="s">
        <v>258</v>
      </c>
      <c r="D146" s="134"/>
      <c r="E146" s="107">
        <f t="shared" si="2"/>
        <v>0</v>
      </c>
      <c r="F146" s="108"/>
      <c r="G146" s="28"/>
      <c r="H146" s="4"/>
    </row>
    <row r="147" spans="1:8" ht="16" thickBot="1">
      <c r="A147" s="14"/>
      <c r="B147" s="130" t="s">
        <v>259</v>
      </c>
      <c r="C147" s="133" t="s">
        <v>259</v>
      </c>
      <c r="D147" s="134"/>
      <c r="E147" s="107">
        <f t="shared" si="2"/>
        <v>0</v>
      </c>
      <c r="F147" s="108"/>
      <c r="G147" s="28"/>
      <c r="H147" s="4"/>
    </row>
    <row r="148" spans="1:8" ht="16" thickBot="1">
      <c r="A148" s="14"/>
      <c r="B148" s="130" t="s">
        <v>260</v>
      </c>
      <c r="C148" s="135" t="s">
        <v>260</v>
      </c>
      <c r="D148" s="136"/>
      <c r="E148" s="107">
        <f t="shared" si="2"/>
        <v>0</v>
      </c>
      <c r="F148" s="108"/>
      <c r="G148" s="28"/>
      <c r="H148" s="4"/>
    </row>
    <row r="149" spans="1:8" ht="16" thickBot="1">
      <c r="A149" s="14">
        <v>1</v>
      </c>
      <c r="B149" s="90" t="s">
        <v>261</v>
      </c>
      <c r="C149" s="35" t="s">
        <v>262</v>
      </c>
      <c r="D149" s="109">
        <v>680</v>
      </c>
      <c r="E149" s="107">
        <f t="shared" si="2"/>
        <v>680</v>
      </c>
      <c r="F149" s="108"/>
      <c r="G149" s="28"/>
      <c r="H149" s="4"/>
    </row>
    <row r="150" spans="1:8" ht="16" thickBot="1">
      <c r="A150" s="14"/>
      <c r="B150" s="90" t="s">
        <v>263</v>
      </c>
      <c r="C150" s="11" t="s">
        <v>264</v>
      </c>
      <c r="D150" s="109">
        <v>820</v>
      </c>
      <c r="E150" s="107">
        <f t="shared" si="2"/>
        <v>0</v>
      </c>
      <c r="F150" s="108"/>
      <c r="G150" s="28"/>
      <c r="H150" s="4"/>
    </row>
    <row r="151" spans="1:8" ht="16" thickBot="1">
      <c r="A151" s="14"/>
      <c r="B151" s="90" t="s">
        <v>265</v>
      </c>
      <c r="C151" s="11" t="s">
        <v>266</v>
      </c>
      <c r="D151" s="109">
        <v>1890</v>
      </c>
      <c r="E151" s="107">
        <f t="shared" si="2"/>
        <v>0</v>
      </c>
      <c r="F151" s="108"/>
      <c r="G151" s="28"/>
      <c r="H151" s="4"/>
    </row>
    <row r="152" spans="1:8" ht="16" thickBot="1">
      <c r="A152" s="14"/>
      <c r="B152" s="90"/>
      <c r="C152" s="12"/>
      <c r="D152" s="109"/>
      <c r="E152" s="107">
        <f t="shared" si="2"/>
        <v>0</v>
      </c>
      <c r="F152" s="108"/>
      <c r="G152" s="28"/>
      <c r="H152" s="4"/>
    </row>
    <row r="153" spans="1:8" ht="16" thickBot="1">
      <c r="A153" s="14"/>
      <c r="B153" s="126" t="s">
        <v>267</v>
      </c>
      <c r="C153" s="36" t="s">
        <v>268</v>
      </c>
      <c r="D153" s="109"/>
      <c r="E153" s="107">
        <f t="shared" si="2"/>
        <v>0</v>
      </c>
      <c r="F153" s="108"/>
      <c r="G153" s="28"/>
      <c r="H153" s="4"/>
    </row>
    <row r="154" spans="1:8" ht="16" thickBot="1">
      <c r="A154" s="5">
        <v>1</v>
      </c>
      <c r="B154" s="30" t="s">
        <v>269</v>
      </c>
      <c r="C154" s="37" t="s">
        <v>270</v>
      </c>
      <c r="D154" s="109">
        <v>12300</v>
      </c>
      <c r="E154" s="107">
        <f t="shared" si="2"/>
        <v>12300</v>
      </c>
      <c r="F154" s="108"/>
      <c r="G154" s="28"/>
      <c r="H154" s="4"/>
    </row>
    <row r="155" spans="1:8" ht="16" thickBot="1">
      <c r="A155" s="5"/>
      <c r="B155" s="75" t="s">
        <v>271</v>
      </c>
      <c r="C155" s="11" t="s">
        <v>272</v>
      </c>
      <c r="D155" s="109">
        <v>690</v>
      </c>
      <c r="E155" s="107">
        <f t="shared" si="2"/>
        <v>0</v>
      </c>
      <c r="F155" s="108"/>
      <c r="G155" s="28"/>
      <c r="H155" s="4"/>
    </row>
    <row r="156" spans="1:8" ht="16" thickBot="1">
      <c r="A156" s="14">
        <v>1</v>
      </c>
      <c r="B156" s="90" t="s">
        <v>273</v>
      </c>
      <c r="C156" s="11" t="s">
        <v>274</v>
      </c>
      <c r="D156" s="109">
        <v>1800</v>
      </c>
      <c r="E156" s="107">
        <f t="shared" si="2"/>
        <v>1800</v>
      </c>
      <c r="F156" s="108"/>
      <c r="G156" s="28"/>
      <c r="H156" s="4"/>
    </row>
    <row r="157" spans="1:8" ht="16" thickBot="1">
      <c r="A157" s="14">
        <v>1</v>
      </c>
      <c r="B157" s="90" t="s">
        <v>275</v>
      </c>
      <c r="C157" s="11" t="s">
        <v>276</v>
      </c>
      <c r="D157" s="109">
        <v>60</v>
      </c>
      <c r="E157" s="107">
        <f t="shared" si="2"/>
        <v>60</v>
      </c>
      <c r="F157" s="108"/>
      <c r="G157" s="28"/>
      <c r="H157" s="4"/>
    </row>
    <row r="158" spans="1:8" ht="16" thickBot="1">
      <c r="A158" s="14"/>
      <c r="B158" s="90" t="s">
        <v>277</v>
      </c>
      <c r="C158" s="11" t="s">
        <v>278</v>
      </c>
      <c r="D158" s="109">
        <v>60</v>
      </c>
      <c r="E158" s="107">
        <f t="shared" si="2"/>
        <v>0</v>
      </c>
      <c r="F158" s="108"/>
      <c r="G158" s="28"/>
      <c r="H158" s="4"/>
    </row>
    <row r="159" spans="1:8" ht="16" thickBot="1">
      <c r="A159" s="14">
        <v>1</v>
      </c>
      <c r="B159" s="105" t="s">
        <v>279</v>
      </c>
      <c r="C159" s="12" t="s">
        <v>280</v>
      </c>
      <c r="D159" s="109">
        <v>990</v>
      </c>
      <c r="E159" s="107">
        <f t="shared" si="2"/>
        <v>990</v>
      </c>
      <c r="F159" s="108"/>
      <c r="G159" s="28"/>
      <c r="H159" s="4"/>
    </row>
    <row r="160" spans="1:8" ht="16" thickBot="1">
      <c r="A160" s="14">
        <v>1</v>
      </c>
      <c r="B160" s="90" t="s">
        <v>281</v>
      </c>
      <c r="C160" s="11" t="s">
        <v>282</v>
      </c>
      <c r="D160" s="109">
        <v>3800</v>
      </c>
      <c r="E160" s="107">
        <f t="shared" si="2"/>
        <v>3800</v>
      </c>
      <c r="F160" s="108"/>
      <c r="G160" s="28"/>
      <c r="H160" s="4"/>
    </row>
    <row r="161" spans="1:8" ht="16" thickBot="1">
      <c r="A161" s="14">
        <v>1</v>
      </c>
      <c r="B161" s="105" t="s">
        <v>283</v>
      </c>
      <c r="C161" s="12" t="s">
        <v>284</v>
      </c>
      <c r="D161" s="109">
        <v>960</v>
      </c>
      <c r="E161" s="107">
        <f t="shared" si="2"/>
        <v>960</v>
      </c>
      <c r="F161" s="108"/>
      <c r="G161" s="28"/>
      <c r="H161" s="4"/>
    </row>
    <row r="162" spans="1:8" ht="16" thickBot="1">
      <c r="A162" s="14"/>
      <c r="B162" s="90" t="s">
        <v>285</v>
      </c>
      <c r="C162" s="11" t="s">
        <v>286</v>
      </c>
      <c r="D162" s="109">
        <v>1150</v>
      </c>
      <c r="E162" s="107">
        <f t="shared" si="2"/>
        <v>0</v>
      </c>
      <c r="F162" s="108"/>
      <c r="G162" s="28"/>
      <c r="H162" s="4"/>
    </row>
    <row r="163" spans="1:8" ht="16" thickBot="1">
      <c r="A163" s="14"/>
      <c r="B163" s="90" t="s">
        <v>287</v>
      </c>
      <c r="C163" s="11" t="s">
        <v>288</v>
      </c>
      <c r="D163" s="109">
        <v>3660</v>
      </c>
      <c r="E163" s="107">
        <f t="shared" si="2"/>
        <v>0</v>
      </c>
      <c r="F163" s="108"/>
      <c r="G163" s="28"/>
      <c r="H163" s="4"/>
    </row>
    <row r="164" spans="1:8" ht="16" thickBot="1">
      <c r="A164" s="14"/>
      <c r="B164" s="90" t="s">
        <v>289</v>
      </c>
      <c r="C164" s="11" t="s">
        <v>290</v>
      </c>
      <c r="D164" s="109">
        <v>950</v>
      </c>
      <c r="E164" s="107">
        <f t="shared" si="2"/>
        <v>0</v>
      </c>
      <c r="F164" s="108"/>
      <c r="G164" s="28"/>
      <c r="H164" s="4"/>
    </row>
    <row r="165" spans="1:8" ht="16" thickBot="1">
      <c r="A165" s="14"/>
      <c r="B165" s="90" t="s">
        <v>291</v>
      </c>
      <c r="C165" s="11" t="s">
        <v>292</v>
      </c>
      <c r="D165" s="109">
        <v>660</v>
      </c>
      <c r="E165" s="107">
        <f t="shared" si="2"/>
        <v>0</v>
      </c>
      <c r="F165" s="108"/>
      <c r="G165" s="28"/>
      <c r="H165" s="4"/>
    </row>
    <row r="166" spans="1:8" ht="16" thickBot="1">
      <c r="A166" s="14"/>
      <c r="B166" s="90" t="s">
        <v>293</v>
      </c>
      <c r="C166" s="11" t="s">
        <v>294</v>
      </c>
      <c r="D166" s="109">
        <v>1680</v>
      </c>
      <c r="E166" s="107">
        <f t="shared" si="2"/>
        <v>0</v>
      </c>
      <c r="F166" s="108"/>
      <c r="G166" s="28"/>
      <c r="H166" s="4"/>
    </row>
    <row r="167" spans="1:8" ht="16" thickBot="1">
      <c r="A167" s="14"/>
      <c r="B167" s="90"/>
      <c r="C167" s="137"/>
      <c r="D167" s="109"/>
      <c r="E167" s="107">
        <f t="shared" si="2"/>
        <v>0</v>
      </c>
      <c r="F167" s="108"/>
      <c r="G167" s="28"/>
      <c r="H167" s="4"/>
    </row>
    <row r="168" spans="1:8" ht="16" thickBot="1">
      <c r="A168" s="14"/>
      <c r="B168" s="126" t="s">
        <v>295</v>
      </c>
      <c r="C168" s="36" t="s">
        <v>296</v>
      </c>
      <c r="D168" s="109"/>
      <c r="E168" s="107">
        <f t="shared" si="2"/>
        <v>0</v>
      </c>
      <c r="F168" s="108"/>
      <c r="G168" s="28"/>
      <c r="H168" s="4"/>
    </row>
    <row r="169" spans="1:8" ht="16" thickBot="1">
      <c r="A169" s="14"/>
      <c r="B169" s="105" t="s">
        <v>297</v>
      </c>
      <c r="C169" s="12" t="s">
        <v>298</v>
      </c>
      <c r="D169" s="109">
        <v>4850</v>
      </c>
      <c r="E169" s="107">
        <f t="shared" si="2"/>
        <v>0</v>
      </c>
      <c r="F169" s="108"/>
      <c r="G169" s="28"/>
      <c r="H169" s="4"/>
    </row>
    <row r="170" spans="1:8" ht="16" thickBot="1">
      <c r="A170" s="14">
        <v>1</v>
      </c>
      <c r="B170" s="105" t="s">
        <v>299</v>
      </c>
      <c r="C170" s="12" t="s">
        <v>300</v>
      </c>
      <c r="D170" s="109">
        <v>5180</v>
      </c>
      <c r="E170" s="107">
        <f t="shared" si="2"/>
        <v>5180</v>
      </c>
      <c r="F170" s="108"/>
      <c r="G170" s="28"/>
      <c r="H170" s="4"/>
    </row>
    <row r="171" spans="1:8" ht="16" thickBot="1">
      <c r="A171" s="14">
        <v>1</v>
      </c>
      <c r="B171" s="105" t="s">
        <v>301</v>
      </c>
      <c r="C171" s="12" t="s">
        <v>302</v>
      </c>
      <c r="D171" s="109">
        <v>1480</v>
      </c>
      <c r="E171" s="107">
        <f t="shared" si="2"/>
        <v>1480</v>
      </c>
      <c r="F171" s="108"/>
      <c r="G171" s="28"/>
      <c r="H171" s="4"/>
    </row>
    <row r="172" spans="1:8" ht="16" thickBot="1">
      <c r="A172" s="14">
        <v>1</v>
      </c>
      <c r="B172" s="90" t="s">
        <v>303</v>
      </c>
      <c r="C172" s="11" t="s">
        <v>304</v>
      </c>
      <c r="D172" s="109">
        <v>740</v>
      </c>
      <c r="E172" s="107">
        <f t="shared" si="2"/>
        <v>740</v>
      </c>
      <c r="F172" s="108"/>
      <c r="G172" s="28"/>
      <c r="H172" s="4"/>
    </row>
    <row r="173" spans="1:8" ht="16" thickBot="1">
      <c r="A173" s="14">
        <v>1</v>
      </c>
      <c r="B173" s="90" t="s">
        <v>305</v>
      </c>
      <c r="C173" s="11" t="s">
        <v>306</v>
      </c>
      <c r="D173" s="109">
        <v>2420</v>
      </c>
      <c r="E173" s="107">
        <f t="shared" si="2"/>
        <v>2420</v>
      </c>
      <c r="F173" s="108"/>
      <c r="G173" s="28"/>
      <c r="H173" s="4"/>
    </row>
    <row r="174" spans="1:8" ht="16" thickBot="1">
      <c r="A174" s="14"/>
      <c r="B174" s="90" t="s">
        <v>307</v>
      </c>
      <c r="C174" s="12" t="s">
        <v>308</v>
      </c>
      <c r="D174" s="109">
        <v>3860</v>
      </c>
      <c r="E174" s="107">
        <f t="shared" si="2"/>
        <v>0</v>
      </c>
      <c r="F174" s="108"/>
      <c r="G174" s="28"/>
      <c r="H174" s="4"/>
    </row>
    <row r="175" spans="1:8" ht="16" thickBot="1">
      <c r="A175" s="14">
        <v>1</v>
      </c>
      <c r="B175" s="90" t="s">
        <v>309</v>
      </c>
      <c r="C175" s="11" t="s">
        <v>310</v>
      </c>
      <c r="D175" s="109">
        <v>7700</v>
      </c>
      <c r="E175" s="107">
        <f t="shared" si="2"/>
        <v>7700</v>
      </c>
      <c r="F175" s="108"/>
      <c r="G175" s="28"/>
      <c r="H175" s="4"/>
    </row>
    <row r="176" spans="1:8" ht="16" thickBot="1">
      <c r="A176" s="14"/>
      <c r="B176" s="90" t="s">
        <v>311</v>
      </c>
      <c r="C176" s="11" t="s">
        <v>312</v>
      </c>
      <c r="D176" s="109">
        <v>9780</v>
      </c>
      <c r="E176" s="107">
        <f t="shared" si="2"/>
        <v>0</v>
      </c>
      <c r="F176" s="108"/>
      <c r="G176" s="28"/>
      <c r="H176" s="4"/>
    </row>
    <row r="177" spans="1:8" ht="16" thickBot="1">
      <c r="A177" s="14"/>
      <c r="B177" s="90" t="s">
        <v>313</v>
      </c>
      <c r="C177" s="11" t="s">
        <v>314</v>
      </c>
      <c r="D177" s="109">
        <v>850</v>
      </c>
      <c r="E177" s="107">
        <f t="shared" si="2"/>
        <v>0</v>
      </c>
      <c r="F177" s="108"/>
      <c r="G177" s="28"/>
      <c r="H177" s="4"/>
    </row>
    <row r="178" spans="1:8" ht="16" thickBot="1">
      <c r="A178" s="14"/>
      <c r="B178" s="90" t="s">
        <v>315</v>
      </c>
      <c r="C178" s="11" t="s">
        <v>316</v>
      </c>
      <c r="D178" s="109">
        <v>3050</v>
      </c>
      <c r="E178" s="107">
        <f t="shared" si="2"/>
        <v>0</v>
      </c>
      <c r="F178" s="108"/>
      <c r="G178" s="28"/>
      <c r="H178" s="4"/>
    </row>
    <row r="179" spans="1:8" ht="16" thickBot="1">
      <c r="A179" s="14"/>
      <c r="B179" s="90" t="s">
        <v>317</v>
      </c>
      <c r="C179" s="11" t="s">
        <v>318</v>
      </c>
      <c r="D179" s="109">
        <v>1300</v>
      </c>
      <c r="E179" s="107">
        <f t="shared" si="2"/>
        <v>0</v>
      </c>
      <c r="F179" s="108"/>
      <c r="G179" s="28"/>
      <c r="H179" s="4"/>
    </row>
    <row r="180" spans="1:8" ht="16" thickBot="1">
      <c r="A180" s="14"/>
      <c r="B180" s="90" t="s">
        <v>319</v>
      </c>
      <c r="C180" s="11" t="s">
        <v>320</v>
      </c>
      <c r="D180" s="109">
        <v>250</v>
      </c>
      <c r="E180" s="107">
        <f t="shared" si="2"/>
        <v>0</v>
      </c>
      <c r="F180" s="108"/>
      <c r="G180" s="28"/>
      <c r="H180" s="4"/>
    </row>
    <row r="181" spans="1:8" ht="16" thickBot="1">
      <c r="A181" s="14">
        <v>1</v>
      </c>
      <c r="B181" s="105" t="s">
        <v>321</v>
      </c>
      <c r="C181" s="12" t="s">
        <v>322</v>
      </c>
      <c r="D181" s="109">
        <v>250</v>
      </c>
      <c r="E181" s="107">
        <f t="shared" si="2"/>
        <v>250</v>
      </c>
      <c r="F181" s="108"/>
      <c r="G181" s="28"/>
      <c r="H181" s="4"/>
    </row>
    <row r="182" spans="1:8" ht="16" thickBot="1">
      <c r="A182" s="5"/>
      <c r="B182" s="75" t="s">
        <v>323</v>
      </c>
      <c r="C182" s="38" t="s">
        <v>324</v>
      </c>
      <c r="D182" s="122">
        <v>250</v>
      </c>
      <c r="E182" s="111">
        <f t="shared" si="2"/>
        <v>0</v>
      </c>
      <c r="F182" s="108"/>
      <c r="G182" s="28"/>
      <c r="H182" s="4"/>
    </row>
    <row r="183" spans="1:8">
      <c r="A183" s="158"/>
      <c r="B183" s="39"/>
      <c r="C183" s="39"/>
      <c r="D183" s="39"/>
      <c r="E183" s="40"/>
      <c r="F183" s="41"/>
      <c r="H183" s="4"/>
    </row>
    <row r="184" spans="1:8">
      <c r="A184" s="159"/>
      <c r="B184" s="42" t="s">
        <v>325</v>
      </c>
      <c r="C184" s="43" t="s">
        <v>326</v>
      </c>
      <c r="D184" s="7"/>
      <c r="E184" s="33">
        <f>SUM(E10:E182)-E20</f>
        <v>532240</v>
      </c>
      <c r="F184" s="16"/>
    </row>
    <row r="185" spans="1:8">
      <c r="A185" s="159"/>
      <c r="B185" s="44" t="s">
        <v>327</v>
      </c>
      <c r="C185" s="44" t="s">
        <v>328</v>
      </c>
      <c r="D185" s="45"/>
      <c r="E185" s="46">
        <f>E184*D185</f>
        <v>0</v>
      </c>
      <c r="F185" s="41"/>
    </row>
    <row r="186" spans="1:8" ht="16" thickBot="1">
      <c r="A186" s="160"/>
      <c r="B186" s="47"/>
      <c r="C186" s="47"/>
      <c r="D186" s="48"/>
      <c r="E186" s="49"/>
      <c r="F186" s="41"/>
    </row>
    <row r="187" spans="1:8">
      <c r="A187" s="158"/>
      <c r="B187" s="50"/>
      <c r="C187" s="50"/>
      <c r="D187" s="50"/>
      <c r="E187" s="51"/>
      <c r="F187" s="41"/>
    </row>
    <row r="188" spans="1:8" ht="18">
      <c r="A188" s="159"/>
      <c r="B188" s="52" t="s">
        <v>329</v>
      </c>
      <c r="C188" s="53" t="s">
        <v>330</v>
      </c>
      <c r="D188" s="54"/>
      <c r="E188" s="46">
        <f>E184-E185</f>
        <v>532240</v>
      </c>
      <c r="F188" s="16"/>
    </row>
    <row r="189" spans="1:8">
      <c r="A189" s="159"/>
      <c r="B189" s="52" t="s">
        <v>331</v>
      </c>
      <c r="C189" s="52"/>
      <c r="D189" s="54"/>
      <c r="E189" s="46"/>
      <c r="F189" s="16"/>
    </row>
    <row r="190" spans="1:8" ht="16" thickBot="1">
      <c r="A190" s="160"/>
      <c r="B190" s="55"/>
      <c r="C190" s="55"/>
      <c r="D190" s="55"/>
      <c r="E190" s="56"/>
      <c r="F190" s="41"/>
    </row>
    <row r="191" spans="1:8" ht="15" customHeight="1">
      <c r="A191" s="6"/>
      <c r="B191" s="7"/>
      <c r="C191" s="7"/>
      <c r="D191" s="8"/>
      <c r="E191" s="9"/>
    </row>
  </sheetData>
  <sheetProtection algorithmName="SHA-512" hashValue="a3gDbV5vBABOqrQsCkzzvhWfyPoKIF4HaQFRXx1KLX70LyjgZaGi2PmC2oaKQnX6jUQubrtjWOQ4jP4t+gFsYQ==" saltValue="2SZ5XlHQmi9UFEPdZvgM8Q==" spinCount="100000" sheet="1" objects="1" scenarios="1" autoFilter="0"/>
  <protectedRanges>
    <protectedRange sqref="A191 A10:A18" name="Plage1"/>
    <protectedRange sqref="A56:A182" name="Plage1_1_1"/>
    <protectedRange sqref="A21:A55" name="Plage1_3"/>
    <protectedRange sqref="A19:A20" name="Plage1_3_1"/>
    <protectedRange sqref="C25" name="Plage1_3_4"/>
  </protectedRanges>
  <autoFilter ref="A54:A181"/>
  <mergeCells count="21">
    <mergeCell ref="A123:A124"/>
    <mergeCell ref="D123:D124"/>
    <mergeCell ref="E123:E124"/>
    <mergeCell ref="A183:A186"/>
    <mergeCell ref="A187:A190"/>
    <mergeCell ref="B8:B9"/>
    <mergeCell ref="C8:C9"/>
    <mergeCell ref="A77:A78"/>
    <mergeCell ref="D77:D78"/>
    <mergeCell ref="E77:E78"/>
    <mergeCell ref="A92:A93"/>
    <mergeCell ref="B92:B93"/>
    <mergeCell ref="C92:C93"/>
    <mergeCell ref="D92:D93"/>
    <mergeCell ref="E92:E93"/>
    <mergeCell ref="D7:E7"/>
    <mergeCell ref="D2:E2"/>
    <mergeCell ref="D3:E3"/>
    <mergeCell ref="D4:E4"/>
    <mergeCell ref="D5:E5"/>
    <mergeCell ref="D6:E6"/>
  </mergeCells>
  <phoneticPr fontId="25" type="noConversion"/>
  <printOptions horizontalCentered="1"/>
  <pageMargins left="0.04" right="0" top="0.2" bottom="0.2" header="0.31" footer="0.2"/>
  <pageSetup paperSize="9" scale="62" fitToHeight="5" orientation="portrait"/>
  <headerFooter alignWithMargins="0"/>
  <rowBreaks count="1" manualBreakCount="1">
    <brk id="94" max="5" man="1"/>
  </rowBreaks>
  <drawing r:id="rId1"/>
  <extLst>
    <ext xmlns:mx="http://schemas.microsoft.com/office/mac/excel/2008/main" uri="{64002731-A6B0-56B0-2670-7721B7C09600}">
      <mx:PLV Mode="0" OnePage="0" WScale="5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 Bali 4.5 - B-2016 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RIFF</dc:creator>
  <cp:lastModifiedBy>Stephen Cockcroft</cp:lastModifiedBy>
  <cp:lastPrinted>2016-02-13T19:22:23Z</cp:lastPrinted>
  <dcterms:created xsi:type="dcterms:W3CDTF">2015-10-08T12:01:55Z</dcterms:created>
  <dcterms:modified xsi:type="dcterms:W3CDTF">2016-02-13T19:23:51Z</dcterms:modified>
</cp:coreProperties>
</file>